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w0100\Desktop\"/>
    </mc:Choice>
  </mc:AlternateContent>
  <xr:revisionPtr revIDLastSave="0" documentId="8_{64E21E88-D2A7-4AE5-9009-F0CCA00E0B73}" xr6:coauthVersionLast="47" xr6:coauthVersionMax="47" xr10:uidLastSave="{00000000-0000-0000-0000-000000000000}"/>
  <bookViews>
    <workbookView xWindow="-120" yWindow="-120" windowWidth="29040" windowHeight="15840" xr2:uid="{28205C17-B9A7-484C-BE53-42CB61B707B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1" l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5" i="1"/>
  <c r="P74" i="1"/>
  <c r="P71" i="1"/>
  <c r="P70" i="1"/>
  <c r="P67" i="1"/>
  <c r="P66" i="1"/>
  <c r="P63" i="1"/>
  <c r="P62" i="1"/>
  <c r="P59" i="1"/>
  <c r="P58" i="1"/>
  <c r="P55" i="1"/>
  <c r="P54" i="1"/>
  <c r="P51" i="1"/>
  <c r="P50" i="1"/>
  <c r="P47" i="1"/>
  <c r="P46" i="1"/>
  <c r="P43" i="1"/>
  <c r="P42" i="1"/>
  <c r="P39" i="1"/>
  <c r="P35" i="1"/>
  <c r="P34" i="1"/>
  <c r="P31" i="1"/>
  <c r="P30" i="1"/>
  <c r="P27" i="1"/>
  <c r="P26" i="1"/>
  <c r="P23" i="1"/>
  <c r="P22" i="1"/>
  <c r="P19" i="1"/>
  <c r="P18" i="1"/>
  <c r="P15" i="1"/>
  <c r="P14" i="1"/>
  <c r="P12" i="1"/>
  <c r="P11" i="1"/>
  <c r="P10" i="1"/>
  <c r="P9" i="1"/>
  <c r="P8" i="1"/>
  <c r="P7" i="1"/>
  <c r="P6" i="1"/>
  <c r="P5" i="1"/>
  <c r="P4" i="1"/>
  <c r="P3" i="1"/>
  <c r="P2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P76" i="1" s="1"/>
  <c r="M75" i="1"/>
  <c r="M74" i="1"/>
  <c r="M73" i="1"/>
  <c r="P73" i="1" s="1"/>
  <c r="M72" i="1"/>
  <c r="P72" i="1" s="1"/>
  <c r="M71" i="1"/>
  <c r="M70" i="1"/>
  <c r="M69" i="1"/>
  <c r="P69" i="1" s="1"/>
  <c r="M68" i="1"/>
  <c r="P68" i="1" s="1"/>
  <c r="M67" i="1"/>
  <c r="M66" i="1"/>
  <c r="M65" i="1"/>
  <c r="P65" i="1" s="1"/>
  <c r="M64" i="1"/>
  <c r="P64" i="1" s="1"/>
  <c r="M63" i="1"/>
  <c r="M62" i="1"/>
  <c r="M61" i="1"/>
  <c r="P61" i="1" s="1"/>
  <c r="M60" i="1"/>
  <c r="P60" i="1" s="1"/>
  <c r="M59" i="1"/>
  <c r="M58" i="1"/>
  <c r="M57" i="1"/>
  <c r="P57" i="1" s="1"/>
  <c r="M56" i="1"/>
  <c r="P56" i="1" s="1"/>
  <c r="M55" i="1"/>
  <c r="M54" i="1"/>
  <c r="M53" i="1"/>
  <c r="P53" i="1" s="1"/>
  <c r="M52" i="1"/>
  <c r="P52" i="1" s="1"/>
  <c r="M51" i="1"/>
  <c r="M50" i="1"/>
  <c r="M49" i="1"/>
  <c r="P49" i="1" s="1"/>
  <c r="M48" i="1"/>
  <c r="P48" i="1" s="1"/>
  <c r="M47" i="1"/>
  <c r="M46" i="1"/>
  <c r="M45" i="1"/>
  <c r="P45" i="1" s="1"/>
  <c r="M44" i="1"/>
  <c r="P44" i="1" s="1"/>
  <c r="M43" i="1"/>
  <c r="M42" i="1"/>
  <c r="M41" i="1"/>
  <c r="P41" i="1" s="1"/>
  <c r="M40" i="1"/>
  <c r="P40" i="1" s="1"/>
  <c r="M39" i="1"/>
  <c r="M37" i="1"/>
  <c r="P37" i="1" s="1"/>
  <c r="M36" i="1"/>
  <c r="P36" i="1" s="1"/>
  <c r="M35" i="1"/>
  <c r="M34" i="1"/>
  <c r="M33" i="1"/>
  <c r="P33" i="1" s="1"/>
  <c r="M32" i="1"/>
  <c r="P32" i="1" s="1"/>
  <c r="M31" i="1"/>
  <c r="M30" i="1"/>
  <c r="M29" i="1"/>
  <c r="P29" i="1" s="1"/>
  <c r="M28" i="1"/>
  <c r="P28" i="1" s="1"/>
  <c r="M27" i="1"/>
  <c r="M26" i="1"/>
  <c r="M25" i="1"/>
  <c r="P25" i="1" s="1"/>
  <c r="M24" i="1"/>
  <c r="P24" i="1" s="1"/>
  <c r="M23" i="1"/>
  <c r="M22" i="1"/>
  <c r="M21" i="1"/>
  <c r="P21" i="1" s="1"/>
  <c r="M20" i="1"/>
  <c r="P20" i="1" s="1"/>
  <c r="M19" i="1"/>
  <c r="M18" i="1"/>
  <c r="M17" i="1"/>
  <c r="P17" i="1" s="1"/>
  <c r="M16" i="1"/>
  <c r="P16" i="1" s="1"/>
  <c r="M15" i="1"/>
  <c r="M14" i="1"/>
  <c r="M13" i="1"/>
  <c r="P13" i="1" s="1"/>
  <c r="M11" i="1"/>
  <c r="M10" i="1"/>
  <c r="M9" i="1"/>
  <c r="M8" i="1"/>
  <c r="M7" i="1"/>
  <c r="M6" i="1"/>
  <c r="M5" i="1"/>
  <c r="M4" i="1"/>
  <c r="M3" i="1"/>
  <c r="M2" i="1"/>
  <c r="M113" i="1"/>
  <c r="P114" i="1" l="1"/>
  <c r="M114" i="1"/>
  <c r="N114" i="1"/>
  <c r="O113" i="1"/>
  <c r="P113" i="1" s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1" i="1"/>
  <c r="O20" i="1"/>
  <c r="O19" i="1"/>
  <c r="O18" i="1"/>
  <c r="O17" i="1"/>
  <c r="O16" i="1"/>
  <c r="O15" i="1"/>
  <c r="O14" i="1"/>
  <c r="O13" i="1"/>
  <c r="O11" i="1"/>
  <c r="O10" i="1"/>
  <c r="O9" i="1"/>
  <c r="O8" i="1"/>
  <c r="O7" i="1"/>
  <c r="O6" i="1"/>
  <c r="O5" i="1"/>
  <c r="O4" i="1"/>
  <c r="O3" i="1"/>
  <c r="O2" i="1"/>
  <c r="O114" i="1" l="1"/>
</calcChain>
</file>

<file path=xl/sharedStrings.xml><?xml version="1.0" encoding="utf-8"?>
<sst xmlns="http://schemas.openxmlformats.org/spreadsheetml/2006/main" count="1042" uniqueCount="791">
  <si>
    <t>LibName</t>
  </si>
  <si>
    <t>Address1</t>
  </si>
  <si>
    <t>Address2</t>
  </si>
  <si>
    <t>Town</t>
  </si>
  <si>
    <t>State</t>
  </si>
  <si>
    <t>ZipCode</t>
  </si>
  <si>
    <t>FirstName</t>
  </si>
  <si>
    <t>LastName</t>
  </si>
  <si>
    <t>Position</t>
  </si>
  <si>
    <t>email</t>
  </si>
  <si>
    <t>FY23 Shared Cost (3% flat increase)</t>
  </si>
  <si>
    <t>BC Mobile custom template</t>
  </si>
  <si>
    <t>OptIn</t>
  </si>
  <si>
    <t>Total</t>
  </si>
  <si>
    <t>Aaniiih Nakoda College Library</t>
  </si>
  <si>
    <t>PO Box 159</t>
  </si>
  <si>
    <t>330 Assiniboine Avenue</t>
  </si>
  <si>
    <t>Harlem</t>
  </si>
  <si>
    <t>MT</t>
  </si>
  <si>
    <t>59526-</t>
  </si>
  <si>
    <t>Bryce</t>
  </si>
  <si>
    <t>Stiffarm</t>
  </si>
  <si>
    <t>Library Director</t>
  </si>
  <si>
    <t>blstiffarm@ancollege.edu</t>
  </si>
  <si>
    <t>Absarokee Schools</t>
  </si>
  <si>
    <t>327 South Woodard Avenue</t>
  </si>
  <si>
    <t>Absarokee</t>
  </si>
  <si>
    <t>59001-</t>
  </si>
  <si>
    <t>Tanya</t>
  </si>
  <si>
    <t>Lester</t>
  </si>
  <si>
    <t>District Clerk</t>
  </si>
  <si>
    <t>lestert@absarokee.k12.mt.us</t>
  </si>
  <si>
    <t>Ashland School</t>
  </si>
  <si>
    <t>PO Box 17</t>
  </si>
  <si>
    <t>Highway 212</t>
  </si>
  <si>
    <t>Ashland</t>
  </si>
  <si>
    <t>59003-</t>
  </si>
  <si>
    <t>Laura</t>
  </si>
  <si>
    <t>Meza</t>
  </si>
  <si>
    <t>lmeza@ashlandpublicschool.com</t>
  </si>
  <si>
    <t>Baker School District</t>
  </si>
  <si>
    <t>1015 S Third ST W</t>
  </si>
  <si>
    <t>Baker</t>
  </si>
  <si>
    <t>59313-</t>
  </si>
  <si>
    <t>Jennifer</t>
  </si>
  <si>
    <t>Mettler</t>
  </si>
  <si>
    <t>Clerk</t>
  </si>
  <si>
    <t xml:space="preserve">mettlerj@baker.k12.mt.us </t>
  </si>
  <si>
    <t>Belgrade Community Library</t>
  </si>
  <si>
    <t>106 N Broadway St.</t>
  </si>
  <si>
    <t>Belgrade</t>
  </si>
  <si>
    <t>59714-</t>
  </si>
  <si>
    <t>Gale</t>
  </si>
  <si>
    <t>Bacon</t>
  </si>
  <si>
    <t>gbacon.lib@gmail.com</t>
  </si>
  <si>
    <t>Big Horn County Public Library</t>
  </si>
  <si>
    <t>419 North Custer Avenue</t>
  </si>
  <si>
    <t>Hardin</t>
  </si>
  <si>
    <t>59034-</t>
  </si>
  <si>
    <t>Ray</t>
  </si>
  <si>
    <t>Dale</t>
  </si>
  <si>
    <t>rdale@bighorncountymt.gov</t>
  </si>
  <si>
    <t>Big Sandy Schools</t>
  </si>
  <si>
    <t>PO Box 570</t>
  </si>
  <si>
    <t>398 1st Ave</t>
  </si>
  <si>
    <t>Big Sandy</t>
  </si>
  <si>
    <t>59520-</t>
  </si>
  <si>
    <t>Stephanie</t>
  </si>
  <si>
    <t>Overbay</t>
  </si>
  <si>
    <t>School Librarian</t>
  </si>
  <si>
    <t>mengle@bigsandy.k12.mt.us</t>
  </si>
  <si>
    <t>Bigfork Schools</t>
  </si>
  <si>
    <t>PO Box 188</t>
  </si>
  <si>
    <t>600 Commerce Street</t>
  </si>
  <si>
    <t>Bigfork</t>
  </si>
  <si>
    <t>59911-</t>
  </si>
  <si>
    <t>Lacey</t>
  </si>
  <si>
    <t>Porrovecchio</t>
  </si>
  <si>
    <t>lporrovecchio@bigfork.k12.mt.us</t>
  </si>
  <si>
    <t xml:space="preserve">Billings Catholic Schools </t>
  </si>
  <si>
    <t>3 Broadwater Ave</t>
  </si>
  <si>
    <t>Billings</t>
  </si>
  <si>
    <t>59101-</t>
  </si>
  <si>
    <t>Joanna</t>
  </si>
  <si>
    <t>Brailer</t>
  </si>
  <si>
    <t>Library Media Specialist</t>
  </si>
  <si>
    <t>jbrailer@billingscatholicschools.org</t>
  </si>
  <si>
    <t>Billings Public Library</t>
  </si>
  <si>
    <t>510 North Broadway</t>
  </si>
  <si>
    <t>Jamie</t>
  </si>
  <si>
    <t>Bratlie</t>
  </si>
  <si>
    <t>Administration</t>
  </si>
  <si>
    <t>bratilej@billingsmt.gov</t>
  </si>
  <si>
    <t>Bitterroot Public Library</t>
  </si>
  <si>
    <t>306 State Street</t>
  </si>
  <si>
    <t>Hamilton</t>
  </si>
  <si>
    <t>59840-</t>
  </si>
  <si>
    <t>Mark</t>
  </si>
  <si>
    <t>Wetherington</t>
  </si>
  <si>
    <t>Mark@BitterrootPublicLibrary.org</t>
  </si>
  <si>
    <t>Blackfeet Community College</t>
  </si>
  <si>
    <t>PO Box 819</t>
  </si>
  <si>
    <t>Browning</t>
  </si>
  <si>
    <t>59417-</t>
  </si>
  <si>
    <t>Aaron</t>
  </si>
  <si>
    <t>LaFromboise</t>
  </si>
  <si>
    <t>alafromboise@bfcc.edu</t>
  </si>
  <si>
    <t>Blaine County Library</t>
  </si>
  <si>
    <t>PO Box 610</t>
  </si>
  <si>
    <t>112 4th St West</t>
  </si>
  <si>
    <t>Chinook</t>
  </si>
  <si>
    <t>59523-</t>
  </si>
  <si>
    <t>Valerie</t>
  </si>
  <si>
    <t>Frank</t>
  </si>
  <si>
    <t>blcolib@itstriangle.com</t>
  </si>
  <si>
    <t>Bozeman Public Library</t>
  </si>
  <si>
    <t>626 E Main Street</t>
  </si>
  <si>
    <t>Bozeman</t>
  </si>
  <si>
    <t>59715-</t>
  </si>
  <si>
    <t>Carmen</t>
  </si>
  <si>
    <t>Clark</t>
  </si>
  <si>
    <t>Department Head Collection Development</t>
  </si>
  <si>
    <t>cclark@bozeman.net</t>
  </si>
  <si>
    <t>Bridger Public Library</t>
  </si>
  <si>
    <t>PO Box 428</t>
  </si>
  <si>
    <t>119 West Broadway</t>
  </si>
  <si>
    <t>Bridger</t>
  </si>
  <si>
    <t>59014-</t>
  </si>
  <si>
    <t>Krystal</t>
  </si>
  <si>
    <t>Zentner</t>
  </si>
  <si>
    <t>bridgerlibrary@brmt.net</t>
  </si>
  <si>
    <t>Carnegie Public Library</t>
  </si>
  <si>
    <t>PO Box 846</t>
  </si>
  <si>
    <t>314 McLeod</t>
  </si>
  <si>
    <t>Big Timber</t>
  </si>
  <si>
    <t>59011-</t>
  </si>
  <si>
    <t>Jacque</t>
  </si>
  <si>
    <t>Scott</t>
  </si>
  <si>
    <t>bigtlib@itstriangle.com</t>
  </si>
  <si>
    <t>Chouteau County Library</t>
  </si>
  <si>
    <t>PO Box 639</t>
  </si>
  <si>
    <t>1518 Main</t>
  </si>
  <si>
    <t>Fort Benton</t>
  </si>
  <si>
    <t>59442-</t>
  </si>
  <si>
    <t>Emily</t>
  </si>
  <si>
    <t>Wicks</t>
  </si>
  <si>
    <t>fblibrary1915@gmail.com</t>
  </si>
  <si>
    <t>CJI School District</t>
  </si>
  <si>
    <t>PO Box 550</t>
  </si>
  <si>
    <t>Chester</t>
  </si>
  <si>
    <t>59522-</t>
  </si>
  <si>
    <t>Lacee</t>
  </si>
  <si>
    <t>Lalum</t>
  </si>
  <si>
    <t>llalum@cji.k12.mt.us</t>
  </si>
  <si>
    <t>Clinton Elementary School</t>
  </si>
  <si>
    <t>PO Box 250</t>
  </si>
  <si>
    <t>20397  E Mullan Road</t>
  </si>
  <si>
    <t>Clinton</t>
  </si>
  <si>
    <t>59825-</t>
  </si>
  <si>
    <t>Rhonda</t>
  </si>
  <si>
    <t>Decker</t>
  </si>
  <si>
    <t>rdecker@clintoncougars.com</t>
  </si>
  <si>
    <t>Conrad Public Library</t>
  </si>
  <si>
    <t>15 4th Ave SW</t>
  </si>
  <si>
    <t>Conrad</t>
  </si>
  <si>
    <t>Tiffany</t>
  </si>
  <si>
    <t>Christensen</t>
  </si>
  <si>
    <t>Assistant Director</t>
  </si>
  <si>
    <t>tiffany@conradlibrary.com</t>
  </si>
  <si>
    <t>Darby Community Library</t>
  </si>
  <si>
    <t>PO Box 909</t>
  </si>
  <si>
    <t>101 1/2 South Marshall Street</t>
  </si>
  <si>
    <t>Darby</t>
  </si>
  <si>
    <t>59829-</t>
  </si>
  <si>
    <t>Stacie</t>
  </si>
  <si>
    <t>Rennaker</t>
  </si>
  <si>
    <t>librarian@darbylibrary.net</t>
  </si>
  <si>
    <t>Darby School District</t>
  </si>
  <si>
    <t>209 School Drive</t>
  </si>
  <si>
    <t>Lisa</t>
  </si>
  <si>
    <t>Poe</t>
  </si>
  <si>
    <t>Business Office</t>
  </si>
  <si>
    <t>lpoe@darby.k12.mt.us</t>
  </si>
  <si>
    <t>Dillon Public Library</t>
  </si>
  <si>
    <t>121 S Idaho Street</t>
  </si>
  <si>
    <t>Dillon</t>
  </si>
  <si>
    <t>59725-</t>
  </si>
  <si>
    <t>Lori</t>
  </si>
  <si>
    <t>Roberts</t>
  </si>
  <si>
    <t>dpldirector@dillonmt.org</t>
  </si>
  <si>
    <t>Drummond School Community Library</t>
  </si>
  <si>
    <t>PO Box 349</t>
  </si>
  <si>
    <t>124 First Street</t>
  </si>
  <si>
    <t>Drummond</t>
  </si>
  <si>
    <t>59832-</t>
  </si>
  <si>
    <t>Jodi</t>
  </si>
  <si>
    <t>Oberweiser</t>
  </si>
  <si>
    <t>librarydhs@blackfoot.net</t>
  </si>
  <si>
    <t>Ekalaka Public Library</t>
  </si>
  <si>
    <t>PO Box 482</t>
  </si>
  <si>
    <t>115 S Main St.</t>
  </si>
  <si>
    <t>Ekalaka</t>
  </si>
  <si>
    <t>59324-</t>
  </si>
  <si>
    <t>Pat</t>
  </si>
  <si>
    <t>Kalstrom</t>
  </si>
  <si>
    <t>epl@midrivers.com</t>
  </si>
  <si>
    <t>Fairfield Public Library</t>
  </si>
  <si>
    <t>PO Box 324</t>
  </si>
  <si>
    <t>14 North 4th St</t>
  </si>
  <si>
    <t>Fairfield</t>
  </si>
  <si>
    <t>59436-</t>
  </si>
  <si>
    <t>Brett</t>
  </si>
  <si>
    <t>Allen</t>
  </si>
  <si>
    <t>cottall13@yahoo.com</t>
  </si>
  <si>
    <t>Fallon County Library</t>
  </si>
  <si>
    <t>PO Box 1037</t>
  </si>
  <si>
    <t>6 West  Fallon Ave</t>
  </si>
  <si>
    <t>Stacey</t>
  </si>
  <si>
    <t>Moore</t>
  </si>
  <si>
    <t>moores@falloncounty.net</t>
  </si>
  <si>
    <t>Fort Peck Community College Tribal Library</t>
  </si>
  <si>
    <t>PO Box 398</t>
  </si>
  <si>
    <t>Poplar</t>
  </si>
  <si>
    <t>59255-</t>
  </si>
  <si>
    <t>Anita</t>
  </si>
  <si>
    <t>Scheetz</t>
  </si>
  <si>
    <t>ascheetz@fpcc.edu</t>
  </si>
  <si>
    <t>Garfield County Library</t>
  </si>
  <si>
    <t>PO Box 69</t>
  </si>
  <si>
    <t>228 Main Street</t>
  </si>
  <si>
    <t>Jordan</t>
  </si>
  <si>
    <t>59337-</t>
  </si>
  <si>
    <t>Carrie</t>
  </si>
  <si>
    <t>Murnion</t>
  </si>
  <si>
    <t>garflibr@midrivers.com</t>
  </si>
  <si>
    <t>George McCone County Memorial Library</t>
  </si>
  <si>
    <t>PO Box 49</t>
  </si>
  <si>
    <t>1101 C Avenue</t>
  </si>
  <si>
    <t>Circle</t>
  </si>
  <si>
    <t>59215-</t>
  </si>
  <si>
    <t>Mary</t>
  </si>
  <si>
    <t>James</t>
  </si>
  <si>
    <t>mcl@midrivers.com</t>
  </si>
  <si>
    <t>Glacier County Library</t>
  </si>
  <si>
    <t>21 1st Avenue SE</t>
  </si>
  <si>
    <t>Cut Bank</t>
  </si>
  <si>
    <t>59427-</t>
  </si>
  <si>
    <t>Austin</t>
  </si>
  <si>
    <t>Castle</t>
  </si>
  <si>
    <t>gclibrary@bresnan.net</t>
  </si>
  <si>
    <t>Glasgow City-County</t>
  </si>
  <si>
    <t>408 Third Avenue South</t>
  </si>
  <si>
    <t>Glasgow</t>
  </si>
  <si>
    <t>59230-</t>
  </si>
  <si>
    <t>Megan</t>
  </si>
  <si>
    <t>Haddix</t>
  </si>
  <si>
    <t>gccl@nemont.net</t>
  </si>
  <si>
    <t>Glendive Public Library</t>
  </si>
  <si>
    <t>200 South Kendrick</t>
  </si>
  <si>
    <t>Glendive</t>
  </si>
  <si>
    <t>59330-</t>
  </si>
  <si>
    <t>Dawn</t>
  </si>
  <si>
    <t>Kingstad</t>
  </si>
  <si>
    <t>booksrus@midrivers.com</t>
  </si>
  <si>
    <t>Great Falls Public Library</t>
  </si>
  <si>
    <t>301 2nd Ave North</t>
  </si>
  <si>
    <t>Great Falls</t>
  </si>
  <si>
    <t>Susie</t>
  </si>
  <si>
    <t>McIntyre</t>
  </si>
  <si>
    <t>smcintyre@greatfallslibrary.org</t>
  </si>
  <si>
    <t>Harlem Public Library</t>
  </si>
  <si>
    <t>PO Box 519</t>
  </si>
  <si>
    <t>37 1st Avenue</t>
  </si>
  <si>
    <t>Colleen</t>
  </si>
  <si>
    <t>Brommer</t>
  </si>
  <si>
    <t>harlemlib@live.com</t>
  </si>
  <si>
    <t>Havre School District 16A</t>
  </si>
  <si>
    <t>PO Box 7791</t>
  </si>
  <si>
    <t>425 Sixth St</t>
  </si>
  <si>
    <t>Havre</t>
  </si>
  <si>
    <t>59501-</t>
  </si>
  <si>
    <t xml:space="preserve">Chris </t>
  </si>
  <si>
    <t>Wendland</t>
  </si>
  <si>
    <t>Business Manager-Havre Public Schools</t>
  </si>
  <si>
    <t>wendlandc@blueponyk12.com</t>
  </si>
  <si>
    <t>Havre-Hill County Library</t>
  </si>
  <si>
    <t>402 3rd Street</t>
  </si>
  <si>
    <t>Rachel</t>
  </si>
  <si>
    <t>Rawn</t>
  </si>
  <si>
    <t>library@havrehill.org</t>
  </si>
  <si>
    <t>Hearst Free Library</t>
  </si>
  <si>
    <t>401 Main Street</t>
  </si>
  <si>
    <t>Anaconda</t>
  </si>
  <si>
    <t>59711-</t>
  </si>
  <si>
    <t>Sam</t>
  </si>
  <si>
    <t>Walters</t>
  </si>
  <si>
    <t>walters78@gmail.com</t>
  </si>
  <si>
    <t>Hellgate School District #4</t>
  </si>
  <si>
    <t>2385 Flynn Lane</t>
  </si>
  <si>
    <t>Missoula</t>
  </si>
  <si>
    <t>59808-</t>
  </si>
  <si>
    <t>Business</t>
  </si>
  <si>
    <t>Manager</t>
  </si>
  <si>
    <t>sblair@hellgate.k12.mt.us</t>
  </si>
  <si>
    <t>Henry A Malley Memorial Library (Broadus)</t>
  </si>
  <si>
    <t>PO Box 345</t>
  </si>
  <si>
    <t>102 South Lincoln</t>
  </si>
  <si>
    <t>Broadus</t>
  </si>
  <si>
    <t>59317-</t>
  </si>
  <si>
    <t>Cody</t>
  </si>
  <si>
    <t>Earley</t>
  </si>
  <si>
    <t>broaduslibrary@rangeweb.net</t>
  </si>
  <si>
    <t>ImagineIF Libraries</t>
  </si>
  <si>
    <t>247 1st Ave East</t>
  </si>
  <si>
    <t>Kalispell</t>
  </si>
  <si>
    <t>59901-</t>
  </si>
  <si>
    <t>Jefferson County Library System</t>
  </si>
  <si>
    <t>PO Box 589</t>
  </si>
  <si>
    <t>202 S Main</t>
  </si>
  <si>
    <t>Boulder</t>
  </si>
  <si>
    <t>59632-</t>
  </si>
  <si>
    <t>Smiley</t>
  </si>
  <si>
    <t>Branch Librarian</t>
  </si>
  <si>
    <t>jsmiley@mtlib.org</t>
  </si>
  <si>
    <t>Joliet Public Library</t>
  </si>
  <si>
    <t>PO Box 213</t>
  </si>
  <si>
    <t>211 E Front Street</t>
  </si>
  <si>
    <t>Joliet</t>
  </si>
  <si>
    <t>59041-</t>
  </si>
  <si>
    <t>jolietlib@yahoo.com</t>
  </si>
  <si>
    <t>Judith Basin County Free Library</t>
  </si>
  <si>
    <t>PO Box 486</t>
  </si>
  <si>
    <t>93 Third St North</t>
  </si>
  <si>
    <t>Stanford</t>
  </si>
  <si>
    <t>59479-</t>
  </si>
  <si>
    <t>Jeanne</t>
  </si>
  <si>
    <t>Lillegard</t>
  </si>
  <si>
    <t>jbclibrary@mtintouch.net</t>
  </si>
  <si>
    <t>Logan Health Medical Library</t>
  </si>
  <si>
    <t>310 Sunnyview Lane</t>
  </si>
  <si>
    <t>Heidi Sue</t>
  </si>
  <si>
    <t>Adams</t>
  </si>
  <si>
    <t>Medical Librarian</t>
  </si>
  <si>
    <t>hadams@logan.org</t>
  </si>
  <si>
    <t>Laurel Public Library</t>
  </si>
  <si>
    <t>720 W. 3rd St.</t>
  </si>
  <si>
    <t>Laurel</t>
  </si>
  <si>
    <t>59044-</t>
  </si>
  <si>
    <t>Nancy</t>
  </si>
  <si>
    <t>Schmidt</t>
  </si>
  <si>
    <t>laurelpl@mtlib.org</t>
  </si>
  <si>
    <t>Lewis &amp; Clark Library</t>
  </si>
  <si>
    <t>120 South Last Chance Gulch</t>
  </si>
  <si>
    <t>Helena</t>
  </si>
  <si>
    <t>59601-4133</t>
  </si>
  <si>
    <t>Lewistown Public Library</t>
  </si>
  <si>
    <t>701 West Main</t>
  </si>
  <si>
    <t>Lewistown</t>
  </si>
  <si>
    <t>59457-</t>
  </si>
  <si>
    <t>Libby School District</t>
  </si>
  <si>
    <t>101 Ski Rd.</t>
  </si>
  <si>
    <t>Libby</t>
  </si>
  <si>
    <t>59923-</t>
  </si>
  <si>
    <t>Dunnigan</t>
  </si>
  <si>
    <t>Librarian</t>
  </si>
  <si>
    <t>dunnigana@libbyschools.org</t>
  </si>
  <si>
    <t>Liberty County Library</t>
  </si>
  <si>
    <t>PO Box 458</t>
  </si>
  <si>
    <t>110 East 1st Street</t>
  </si>
  <si>
    <t>Julie</t>
  </si>
  <si>
    <t>Erickson</t>
  </si>
  <si>
    <t>library@libertycountymt.gov</t>
  </si>
  <si>
    <t>Lima School District #12</t>
  </si>
  <si>
    <t>PO Box 186</t>
  </si>
  <si>
    <t>1 N Harrison</t>
  </si>
  <si>
    <t>Lima</t>
  </si>
  <si>
    <t>59739-</t>
  </si>
  <si>
    <t>brayburn@limaschoolmt.org; Jsutton@limaschoolmt.org</t>
  </si>
  <si>
    <t>Lincoln County High School</t>
  </si>
  <si>
    <t>PO Box 2000</t>
  </si>
  <si>
    <t>340 9th St. East</t>
  </si>
  <si>
    <t>Eureka</t>
  </si>
  <si>
    <t>59917-</t>
  </si>
  <si>
    <t>smepham@teameureka.net</t>
  </si>
  <si>
    <t>Lincoln County Public Libraries</t>
  </si>
  <si>
    <t>220 West 6th Street</t>
  </si>
  <si>
    <t>Alyssa</t>
  </si>
  <si>
    <t>Ramirez</t>
  </si>
  <si>
    <t>aramirez@lincolncountylibraries.com</t>
  </si>
  <si>
    <t>Livingston-Park County Public Library</t>
  </si>
  <si>
    <t>228 West Callender St</t>
  </si>
  <si>
    <t>Livingston</t>
  </si>
  <si>
    <t>59047-</t>
  </si>
  <si>
    <t>Mitch</t>
  </si>
  <si>
    <t>Grady</t>
  </si>
  <si>
    <t>mgrady@mtlib.org</t>
  </si>
  <si>
    <t>Madison Valley Public Library</t>
  </si>
  <si>
    <t>PO Box 178</t>
  </si>
  <si>
    <t>210 East Main Street</t>
  </si>
  <si>
    <t>Ennis</t>
  </si>
  <si>
    <t>59729-</t>
  </si>
  <si>
    <t>Karen</t>
  </si>
  <si>
    <t>Ketchu</t>
  </si>
  <si>
    <t>ennislib@3rivers.net</t>
  </si>
  <si>
    <t>Manhattan Community and Schools</t>
  </si>
  <si>
    <t>PO Box 8</t>
  </si>
  <si>
    <t>200 W Fulton Ave</t>
  </si>
  <si>
    <t>Manhattan</t>
  </si>
  <si>
    <t>59741-</t>
  </si>
  <si>
    <t>Trudy</t>
  </si>
  <si>
    <t>Dundas</t>
  </si>
  <si>
    <t>tdundas@mhstigers.org</t>
  </si>
  <si>
    <t>Meagher County/City Library</t>
  </si>
  <si>
    <t>PO Box S</t>
  </si>
  <si>
    <t>205 SW Garfield</t>
  </si>
  <si>
    <t>White Sulphur Springs</t>
  </si>
  <si>
    <t>59645-</t>
  </si>
  <si>
    <t>Wahlstrom</t>
  </si>
  <si>
    <t>mccl.rachelw@gmail.com</t>
  </si>
  <si>
    <t>Miles City Public Library</t>
  </si>
  <si>
    <t>One South Tenth Street</t>
  </si>
  <si>
    <t>Miles City</t>
  </si>
  <si>
    <t>59301-</t>
  </si>
  <si>
    <t>Mineral County Library</t>
  </si>
  <si>
    <t>PO Box 430</t>
  </si>
  <si>
    <t>301 2nd Ave East</t>
  </si>
  <si>
    <t>Superior</t>
  </si>
  <si>
    <t>59872-</t>
  </si>
  <si>
    <t>Guna</t>
  </si>
  <si>
    <t>Chaberek</t>
  </si>
  <si>
    <t>gchaberek@co.mineral.mt.us</t>
  </si>
  <si>
    <t>Missoula County Public Schools</t>
  </si>
  <si>
    <t>909 South Ave W, Bldg. B</t>
  </si>
  <si>
    <t>59801-</t>
  </si>
  <si>
    <t>Deb</t>
  </si>
  <si>
    <t>Liedle</t>
  </si>
  <si>
    <t>Administrative Assistant</t>
  </si>
  <si>
    <t>dliedle@mcpsmt.org</t>
  </si>
  <si>
    <t xml:space="preserve">Missoula International School   </t>
  </si>
  <si>
    <t>808 South 3rd St. W</t>
  </si>
  <si>
    <t>Elizabeth</t>
  </si>
  <si>
    <t>Parris</t>
  </si>
  <si>
    <t>eparris@mismt.org</t>
  </si>
  <si>
    <t xml:space="preserve">Missoula Public Library </t>
  </si>
  <si>
    <t>455 E. Main</t>
  </si>
  <si>
    <t>59802-</t>
  </si>
  <si>
    <t>Leslie</t>
  </si>
  <si>
    <t xml:space="preserve">Wood </t>
  </si>
  <si>
    <t>Admin Asst</t>
  </si>
  <si>
    <t>lwood@missouls.lib.mt.us</t>
  </si>
  <si>
    <t>Montana Bible College</t>
  </si>
  <si>
    <t>20 Cornerstone Way</t>
  </si>
  <si>
    <t>59718-</t>
  </si>
  <si>
    <t>Gilliland</t>
  </si>
  <si>
    <t>cgilliland@montanabiblecollege.edu</t>
  </si>
  <si>
    <t>Montana Department of Transportation</t>
  </si>
  <si>
    <t>PO Box 201001</t>
  </si>
  <si>
    <t>2701 Prospect Avenue</t>
  </si>
  <si>
    <t>59620-</t>
  </si>
  <si>
    <t>Research Bureau Chief</t>
  </si>
  <si>
    <t>ssillick@mt.gov</t>
  </si>
  <si>
    <t>Montana Historical Society Research Center</t>
  </si>
  <si>
    <t>PO Box 201201</t>
  </si>
  <si>
    <t>225 N Roberts St</t>
  </si>
  <si>
    <t>Roberta</t>
  </si>
  <si>
    <t>Gebhardt</t>
  </si>
  <si>
    <t>rgebhardt@mt.gov</t>
  </si>
  <si>
    <t>Montana Public Services Commission</t>
  </si>
  <si>
    <t>PO Box 202601</t>
  </si>
  <si>
    <t>1701 Prospect Ave</t>
  </si>
  <si>
    <t>Administrator</t>
  </si>
  <si>
    <t>MHinman@mt.gov</t>
  </si>
  <si>
    <t>Montana State Genealogical Society Library</t>
  </si>
  <si>
    <t>P.O. Box 5313</t>
  </si>
  <si>
    <t>59604-</t>
  </si>
  <si>
    <t>Huck</t>
  </si>
  <si>
    <t>dkhuck@aol.com</t>
  </si>
  <si>
    <t>Montana State Library</t>
  </si>
  <si>
    <t>PO Box 201800</t>
  </si>
  <si>
    <t>1515 East Sixth Avenue</t>
  </si>
  <si>
    <t>Marilyn</t>
  </si>
  <si>
    <t>Bennett</t>
  </si>
  <si>
    <t>Outreach and Electronic Resources Librarian</t>
  </si>
  <si>
    <t>mbennett@mt.gov</t>
  </si>
  <si>
    <t>North Jefferson County Library District</t>
  </si>
  <si>
    <t>3 North Main Street</t>
  </si>
  <si>
    <t>Clancy</t>
  </si>
  <si>
    <t>59634-</t>
  </si>
  <si>
    <t>Carly</t>
  </si>
  <si>
    <t>Delsigne</t>
  </si>
  <si>
    <t>northjeffersoncountylibraries@gmail.com</t>
  </si>
  <si>
    <t>North Lake County Public Library District</t>
  </si>
  <si>
    <t>2 1st Ave E</t>
  </si>
  <si>
    <t>Polson</t>
  </si>
  <si>
    <t>59860-</t>
  </si>
  <si>
    <t>Abbi</t>
  </si>
  <si>
    <t>Dooley</t>
  </si>
  <si>
    <t>abbid@polson.lib.mt.us</t>
  </si>
  <si>
    <t>North Valley Public Library</t>
  </si>
  <si>
    <t>208 Main Street</t>
  </si>
  <si>
    <t>Stevensville</t>
  </si>
  <si>
    <t>59870-</t>
  </si>
  <si>
    <t>Denise</t>
  </si>
  <si>
    <t>Ard</t>
  </si>
  <si>
    <t>denisea@northvalleylibrary.org</t>
  </si>
  <si>
    <t>Noxon School Library</t>
  </si>
  <si>
    <t>300 Noxon Ave</t>
  </si>
  <si>
    <t>Noxon</t>
  </si>
  <si>
    <t>59853-</t>
  </si>
  <si>
    <t>Beth</t>
  </si>
  <si>
    <t>Morkert</t>
  </si>
  <si>
    <t>beth.morkert@noxonschools.com</t>
  </si>
  <si>
    <t>Park High School</t>
  </si>
  <si>
    <t>102 View Vista Dr</t>
  </si>
  <si>
    <t>Kate</t>
  </si>
  <si>
    <t>Lende</t>
  </si>
  <si>
    <t>klende@livingston.k12.mt.us</t>
  </si>
  <si>
    <t>Petroleum School Community Library</t>
  </si>
  <si>
    <t>305 South Broadway</t>
  </si>
  <si>
    <t>Winnett</t>
  </si>
  <si>
    <t>59087-</t>
  </si>
  <si>
    <t>Kim</t>
  </si>
  <si>
    <t>Jensen</t>
  </si>
  <si>
    <t>pcclibrary55@gmail.com</t>
  </si>
  <si>
    <t>Philipsburg Public Library</t>
  </si>
  <si>
    <t>PO Box 797</t>
  </si>
  <si>
    <t>106 West Broadway</t>
  </si>
  <si>
    <t>Philipsburg</t>
  </si>
  <si>
    <t>59858-</t>
  </si>
  <si>
    <t>Gina</t>
  </si>
  <si>
    <t>Vale</t>
  </si>
  <si>
    <t>phl5030@blackfoot.net</t>
  </si>
  <si>
    <t>Pine Hills Correctional Facility HS Library</t>
  </si>
  <si>
    <t>4 N Haynes Ave</t>
  </si>
  <si>
    <t>Brian</t>
  </si>
  <si>
    <t>Engebretson</t>
  </si>
  <si>
    <t>Purchasing Supervisor</t>
  </si>
  <si>
    <t>bengebretson@mt.gov</t>
  </si>
  <si>
    <t>Plains Public Library District</t>
  </si>
  <si>
    <t>PO Box 399</t>
  </si>
  <si>
    <t>108 West Railroad</t>
  </si>
  <si>
    <t>Plains</t>
  </si>
  <si>
    <t>59859-</t>
  </si>
  <si>
    <t>cshelton@mtlib.org</t>
  </si>
  <si>
    <t>Power School Library</t>
  </si>
  <si>
    <t>PO Box 155</t>
  </si>
  <si>
    <t>402 Teton Ave</t>
  </si>
  <si>
    <t>Power</t>
  </si>
  <si>
    <t>59468-</t>
  </si>
  <si>
    <t>Shelly</t>
  </si>
  <si>
    <t>Vick</t>
  </si>
  <si>
    <t>svick@power.k12.mt.us</t>
  </si>
  <si>
    <t>Prairie County Library</t>
  </si>
  <si>
    <t>PO Box 275</t>
  </si>
  <si>
    <t>309 Garfield Ave</t>
  </si>
  <si>
    <t>Terry</t>
  </si>
  <si>
    <t>59349-</t>
  </si>
  <si>
    <t>Rolane</t>
  </si>
  <si>
    <t>Christofferson</t>
  </si>
  <si>
    <t>prairielib@midrivers.com</t>
  </si>
  <si>
    <t>Red Lodge Carnegie Library</t>
  </si>
  <si>
    <t>PO Box 1068</t>
  </si>
  <si>
    <t>3 West 8th Street</t>
  </si>
  <si>
    <t>Red Lodge</t>
  </si>
  <si>
    <t>59068-</t>
  </si>
  <si>
    <t>Jodie</t>
  </si>
  <si>
    <t>rlibrary@bresnan.net</t>
  </si>
  <si>
    <t>Richey Public Schools</t>
  </si>
  <si>
    <t>PO Box 60</t>
  </si>
  <si>
    <t>202 Royal Ave</t>
  </si>
  <si>
    <t>Richey</t>
  </si>
  <si>
    <t>59259-</t>
  </si>
  <si>
    <t>Onya</t>
  </si>
  <si>
    <t>Winhofer</t>
  </si>
  <si>
    <t>osenner@richey.k12.mt.us</t>
  </si>
  <si>
    <t>Roosevelt County Library</t>
  </si>
  <si>
    <t>220 2nd Ave South</t>
  </si>
  <si>
    <t>Wolf Point</t>
  </si>
  <si>
    <t>59201-</t>
  </si>
  <si>
    <t>Janet</t>
  </si>
  <si>
    <t>read@nemont.net</t>
  </si>
  <si>
    <t>Rosebud County Library</t>
  </si>
  <si>
    <t>PO Box 7</t>
  </si>
  <si>
    <t>201 North 9th Avenue</t>
  </si>
  <si>
    <t>Forsyth</t>
  </si>
  <si>
    <t>59327-</t>
  </si>
  <si>
    <t>Yvonne</t>
  </si>
  <si>
    <t>Redding</t>
  </si>
  <si>
    <t>rosebuddirector@gmail.com</t>
  </si>
  <si>
    <t>Rosebud Public School</t>
  </si>
  <si>
    <t>PO Box 38</t>
  </si>
  <si>
    <t>405 Main St</t>
  </si>
  <si>
    <t>Rosebud</t>
  </si>
  <si>
    <t>59347-</t>
  </si>
  <si>
    <t>Ratliff</t>
  </si>
  <si>
    <t>rratliff@RHS12.com</t>
  </si>
  <si>
    <t>Roundup Community Library</t>
  </si>
  <si>
    <t>601 6th Ave West</t>
  </si>
  <si>
    <t>Roundup</t>
  </si>
  <si>
    <t>59072-</t>
  </si>
  <si>
    <t>Sandra</t>
  </si>
  <si>
    <t>Larson</t>
  </si>
  <si>
    <t>sandelarson@roundup.k12.mt.us</t>
  </si>
  <si>
    <t>Roundup Elementary School Library</t>
  </si>
  <si>
    <t>401 11th Avenue East</t>
  </si>
  <si>
    <t>Coultas</t>
  </si>
  <si>
    <t>School Library Media Specialist</t>
  </si>
  <si>
    <t>nancycoultas@roundup.k12.mt.us</t>
  </si>
  <si>
    <t>Sheridan County Library</t>
  </si>
  <si>
    <t>100 West Laurel Ave</t>
  </si>
  <si>
    <t>Plentywood</t>
  </si>
  <si>
    <t>59254-</t>
  </si>
  <si>
    <t>Jonna</t>
  </si>
  <si>
    <t>Underwood</t>
  </si>
  <si>
    <t>junderwood@co.sheridan.mt.us</t>
  </si>
  <si>
    <t>Sheridan Public Library</t>
  </si>
  <si>
    <t>PO Box 107</t>
  </si>
  <si>
    <t>109 East Hamilton</t>
  </si>
  <si>
    <t>Sheridan</t>
  </si>
  <si>
    <t>59749-</t>
  </si>
  <si>
    <t>William</t>
  </si>
  <si>
    <t>Talbott</t>
  </si>
  <si>
    <t>shrplib@3rivers.net</t>
  </si>
  <si>
    <t>Sidney Richland County Library</t>
  </si>
  <si>
    <t>121 3rd Ave NW</t>
  </si>
  <si>
    <t>Sidney</t>
  </si>
  <si>
    <t>59270-</t>
  </si>
  <si>
    <t>Kelly</t>
  </si>
  <si>
    <t>Reisig</t>
  </si>
  <si>
    <t>kreisig@richland.org</t>
  </si>
  <si>
    <t>St. Ignatius School Community Library</t>
  </si>
  <si>
    <t>PO Box 1540</t>
  </si>
  <si>
    <t>76 Third Ave.</t>
  </si>
  <si>
    <t>Saint Ignatius</t>
  </si>
  <si>
    <t>59865-</t>
  </si>
  <si>
    <t>Foust</t>
  </si>
  <si>
    <t>Community Librarian</t>
  </si>
  <si>
    <t>lfoust@stignatiusschools.org</t>
  </si>
  <si>
    <t>State Law Library of Montana</t>
  </si>
  <si>
    <t>PO Box 203004</t>
  </si>
  <si>
    <t>215 N Sanders</t>
  </si>
  <si>
    <t>Sydnie</t>
  </si>
  <si>
    <t>Tallman</t>
  </si>
  <si>
    <t>Technical Services Librarian</t>
  </si>
  <si>
    <t>sydnie.pontillo@mt.gov</t>
  </si>
  <si>
    <t>Stillwater County Library</t>
  </si>
  <si>
    <t>PO Box 266</t>
  </si>
  <si>
    <t>27 N 4th St</t>
  </si>
  <si>
    <t>Columbus</t>
  </si>
  <si>
    <t>59019-</t>
  </si>
  <si>
    <t>Stone Child College Library</t>
  </si>
  <si>
    <t>8294 Upper Box Elder Rd.</t>
  </si>
  <si>
    <t>Box Elder</t>
  </si>
  <si>
    <t>59521-</t>
  </si>
  <si>
    <t>Joy</t>
  </si>
  <si>
    <t>Bridwell</t>
  </si>
  <si>
    <t>jbridwell@stonechild.edu</t>
  </si>
  <si>
    <t>Sun River Valley Schools</t>
  </si>
  <si>
    <t>PO Box 380</t>
  </si>
  <si>
    <t>123 Walker St</t>
  </si>
  <si>
    <t>Simms</t>
  </si>
  <si>
    <t>59477-</t>
  </si>
  <si>
    <t>Mishler</t>
  </si>
  <si>
    <t>Teacher Librarian</t>
  </si>
  <si>
    <t>kmishler@srvs.k12.mt.us</t>
  </si>
  <si>
    <t>Sweet Grass County High School</t>
  </si>
  <si>
    <t>PO Box 886</t>
  </si>
  <si>
    <t>501 W 5th Ave</t>
  </si>
  <si>
    <t>Jane</t>
  </si>
  <si>
    <t>Gardner</t>
  </si>
  <si>
    <t>rjeegardner@yahoo.com</t>
  </si>
  <si>
    <t>Target Range School</t>
  </si>
  <si>
    <t>4095 South Ave W</t>
  </si>
  <si>
    <t>59804-</t>
  </si>
  <si>
    <t>Jessica</t>
  </si>
  <si>
    <t>Pyette</t>
  </si>
  <si>
    <t>jessica.pyette@target.k12.mt.us</t>
  </si>
  <si>
    <t>Thompson Falls Public Library</t>
  </si>
  <si>
    <t>PO Box 337</t>
  </si>
  <si>
    <t>911 Main Street</t>
  </si>
  <si>
    <t>Thompson Falls</t>
  </si>
  <si>
    <t>59873-</t>
  </si>
  <si>
    <t>Crystal</t>
  </si>
  <si>
    <t>Buchanan</t>
  </si>
  <si>
    <t>tflibrary@blackfoot.net</t>
  </si>
  <si>
    <t>Thompson Falls Schools</t>
  </si>
  <si>
    <t>206 Haley Ave. W.</t>
  </si>
  <si>
    <t>Milner</t>
  </si>
  <si>
    <t>Payables</t>
  </si>
  <si>
    <t>Thompson-Hickman County Library</t>
  </si>
  <si>
    <t>PO Box 128</t>
  </si>
  <si>
    <t>217 Idaho Street</t>
  </si>
  <si>
    <t>Virginia City</t>
  </si>
  <si>
    <t>59755-</t>
  </si>
  <si>
    <t>Jack</t>
  </si>
  <si>
    <t>Albrecht</t>
  </si>
  <si>
    <t>jalbrecht@madisoncountymt.gov</t>
  </si>
  <si>
    <t>Three Forks Community Library</t>
  </si>
  <si>
    <t>PO Box 1350</t>
  </si>
  <si>
    <t>607 Main St</t>
  </si>
  <si>
    <t>Three Forks</t>
  </si>
  <si>
    <t>59752-</t>
  </si>
  <si>
    <t>Fawn</t>
  </si>
  <si>
    <t>Venzor</t>
  </si>
  <si>
    <t>tflibrary@hotmail.com</t>
  </si>
  <si>
    <t>Toole County Library</t>
  </si>
  <si>
    <t>229 2nd Ave S.</t>
  </si>
  <si>
    <t>Shelby</t>
  </si>
  <si>
    <t>Heidi</t>
  </si>
  <si>
    <t>Alford</t>
  </si>
  <si>
    <t>toolelib@yahoo.com</t>
  </si>
  <si>
    <t>Twin Bridges Public Library</t>
  </si>
  <si>
    <t>PO Box 246</t>
  </si>
  <si>
    <t>206 S Main</t>
  </si>
  <si>
    <t>Twin Bridges</t>
  </si>
  <si>
    <t>59754-</t>
  </si>
  <si>
    <t>Brenda</t>
  </si>
  <si>
    <t>Pollorena</t>
  </si>
  <si>
    <t>twin@3rivers.net</t>
  </si>
  <si>
    <t>Valier Public Library</t>
  </si>
  <si>
    <t>PO Box 247</t>
  </si>
  <si>
    <t>Valier</t>
  </si>
  <si>
    <t>59486-0247</t>
  </si>
  <si>
    <t>Cathy</t>
  </si>
  <si>
    <t>Brandvold</t>
  </si>
  <si>
    <t>valierlibrary@gmail.com</t>
  </si>
  <si>
    <t>West Yellowstone Public Library</t>
  </si>
  <si>
    <t>PO Box 370</t>
  </si>
  <si>
    <t>23 N Dunraven Street</t>
  </si>
  <si>
    <t>West Yellowstone</t>
  </si>
  <si>
    <t>59758-</t>
  </si>
  <si>
    <t>Michele</t>
  </si>
  <si>
    <t>DesRochers</t>
  </si>
  <si>
    <t>mdesrochers@townofwestyellowstone.com</t>
  </si>
  <si>
    <t>West Yellowstone School Library</t>
  </si>
  <si>
    <t>PO Box 460</t>
  </si>
  <si>
    <t>411 N. Geyser St.</t>
  </si>
  <si>
    <t>Jo</t>
  </si>
  <si>
    <t>Stevens</t>
  </si>
  <si>
    <t>jstevens@westyellowstone.k12.mt.us</t>
  </si>
  <si>
    <t>Whitefish Community Library</t>
  </si>
  <si>
    <t>9 Spokane Avenue</t>
  </si>
  <si>
    <t>Whitefish</t>
  </si>
  <si>
    <t>59937-</t>
  </si>
  <si>
    <t>Whitehall School Library</t>
  </si>
  <si>
    <t>PO Box 1109</t>
  </si>
  <si>
    <t>1 W Yellowstone</t>
  </si>
  <si>
    <t>Whitehall</t>
  </si>
  <si>
    <t>59759-</t>
  </si>
  <si>
    <t>Jeff</t>
  </si>
  <si>
    <t>Vial</t>
  </si>
  <si>
    <t>jvial@whitehallmt.org</t>
  </si>
  <si>
    <t>Wibaux Public Library</t>
  </si>
  <si>
    <t>115 S Wibaux</t>
  </si>
  <si>
    <t>Wibaux</t>
  </si>
  <si>
    <t>59353-</t>
  </si>
  <si>
    <t>Mindy</t>
  </si>
  <si>
    <t>Van Vleet</t>
  </si>
  <si>
    <t>wibauxpubliclibrarymt@gmail.com</t>
  </si>
  <si>
    <t>Yellowstone Christian College</t>
  </si>
  <si>
    <t>2525 Shiloh Road</t>
  </si>
  <si>
    <t>59106-</t>
  </si>
  <si>
    <t>Interim</t>
  </si>
  <si>
    <t>Director</t>
  </si>
  <si>
    <t>ap@yellowstonechristian.edu</t>
  </si>
  <si>
    <t>Totals</t>
  </si>
  <si>
    <t>Harlowton Public Library</t>
  </si>
  <si>
    <t>acummins@imagineiflibraries.org</t>
  </si>
  <si>
    <t>Ashley</t>
  </si>
  <si>
    <t>Cummins</t>
  </si>
  <si>
    <t>Morgan</t>
  </si>
  <si>
    <t>McQuillan</t>
  </si>
  <si>
    <t>John</t>
  </si>
  <si>
    <t>Finn</t>
  </si>
  <si>
    <t>jfinn@lclibrary.org</t>
  </si>
  <si>
    <t>Alissa</t>
  </si>
  <si>
    <t>Wolenetz</t>
  </si>
  <si>
    <t>lpldirector@lewistownlibrary.org</t>
  </si>
  <si>
    <t>Michelle</t>
  </si>
  <si>
    <t>Cunningham</t>
  </si>
  <si>
    <t>mcpl1902@gmail.com</t>
  </si>
  <si>
    <t>Kaia</t>
  </si>
  <si>
    <t>Ball</t>
  </si>
  <si>
    <t>jball@mtlib.org</t>
  </si>
  <si>
    <t>Mary Drew</t>
  </si>
  <si>
    <t>Powers</t>
  </si>
  <si>
    <t>marydrew@whitefishlibrary.org</t>
  </si>
  <si>
    <t>Billings Public Schools</t>
  </si>
  <si>
    <t>FY24 shared cost (3% flat increase)</t>
  </si>
  <si>
    <t>Tina</t>
  </si>
  <si>
    <t>Peterson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</si>
</sst>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44" fontId="0" fillId="0" borderId="0" xfId="1" applyFont="1"/>
    <xf numFmtId="0" fontId="3" fillId="0" borderId="1" xfId="0" applyFont="1" applyBorder="1" applyAlignment="1">
      <alignment vertical="center" wrapText="1"/>
    </xf>
    <xf numFmtId="44" fontId="0" fillId="0" borderId="0" xfId="0" applyNumberFormat="1"/>
    <xf numFmtId="0" fontId="2" fillId="0" borderId="1" xfId="2" applyBorder="1" applyAlignment="1">
      <alignment vertical="center" wrapText="1"/>
    </xf>
    <xf numFmtId="0" fontId="2" fillId="0" borderId="0" xfId="2" applyAlignment="1">
      <alignment wrapText="1"/>
    </xf>
    <xf numFmtId="0" fontId="3" fillId="0" borderId="2" xfId="0" applyFont="1" applyBorder="1" applyAlignment="1">
      <alignment vertical="center" wrapText="1"/>
    </xf>
    <xf numFmtId="0" fontId="2" fillId="0" borderId="2" xfId="2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4" fontId="0" fillId="0" borderId="0" xfId="1" applyFont="1" applyFill="1"/>
    <xf numFmtId="44" fontId="0" fillId="0" borderId="0" xfId="0" applyNumberFormat="1" applyAlignment="1">
      <alignment wrapText="1"/>
    </xf>
    <xf numFmtId="0" fontId="0" fillId="0" borderId="0" xfId="0" applyFill="1"/>
    <xf numFmtId="0" fontId="3" fillId="0" borderId="1" xfId="0" applyFont="1" applyFill="1" applyBorder="1" applyAlignment="1">
      <alignment vertical="center" wrapText="1"/>
    </xf>
    <xf numFmtId="44" fontId="0" fillId="0" borderId="0" xfId="0" applyNumberFormat="1" applyFill="1"/>
    <xf numFmtId="0" fontId="2" fillId="0" borderId="1" xfId="2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44" fontId="5" fillId="0" borderId="0" xfId="0" applyNumberFormat="1" applyFont="1"/>
    <xf numFmtId="44" fontId="5" fillId="0" borderId="0" xfId="0" applyNumberFormat="1" applyFont="1" applyFill="1"/>
    <xf numFmtId="0" fontId="5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bennett@mt.gov" TargetMode="External"/><Relationship Id="rId18" Type="http://schemas.openxmlformats.org/officeDocument/2006/relationships/hyperlink" Target="mailto:toolelib@yahoo.com" TargetMode="External"/><Relationship Id="rId26" Type="http://schemas.openxmlformats.org/officeDocument/2006/relationships/hyperlink" Target="mailto:dliedle@mcpsmt.org" TargetMode="External"/><Relationship Id="rId39" Type="http://schemas.openxmlformats.org/officeDocument/2006/relationships/hyperlink" Target="mailto:acummins@imagineiflibraries.org" TargetMode="External"/><Relationship Id="rId21" Type="http://schemas.openxmlformats.org/officeDocument/2006/relationships/hyperlink" Target="mailto:dunnigana@libbyschools.org" TargetMode="External"/><Relationship Id="rId34" Type="http://schemas.openxmlformats.org/officeDocument/2006/relationships/hyperlink" Target="mailto:prairielib@midrivers.com" TargetMode="External"/><Relationship Id="rId42" Type="http://schemas.openxmlformats.org/officeDocument/2006/relationships/hyperlink" Target="mailto:marydrew@whitefishlibrary.org" TargetMode="External"/><Relationship Id="rId7" Type="http://schemas.openxmlformats.org/officeDocument/2006/relationships/hyperlink" Target="mailto:rdecker@clintoncougars.com" TargetMode="External"/><Relationship Id="rId2" Type="http://schemas.openxmlformats.org/officeDocument/2006/relationships/hyperlink" Target="mailto:mettlerj@baker.k12.mt.us" TargetMode="External"/><Relationship Id="rId16" Type="http://schemas.openxmlformats.org/officeDocument/2006/relationships/hyperlink" Target="mailto:sydnie.pontillo@mt.gov" TargetMode="External"/><Relationship Id="rId20" Type="http://schemas.openxmlformats.org/officeDocument/2006/relationships/hyperlink" Target="mailto:fblibrary1915@gmail.com" TargetMode="External"/><Relationship Id="rId29" Type="http://schemas.openxmlformats.org/officeDocument/2006/relationships/hyperlink" Target="mailto:sblair@hellgate.k12.mt.us" TargetMode="External"/><Relationship Id="rId41" Type="http://schemas.openxmlformats.org/officeDocument/2006/relationships/hyperlink" Target="mailto:mcpl1902@gmail.com" TargetMode="External"/><Relationship Id="rId1" Type="http://schemas.openxmlformats.org/officeDocument/2006/relationships/hyperlink" Target="mailto:lestert@absarokee.k12.mt.us" TargetMode="External"/><Relationship Id="rId6" Type="http://schemas.openxmlformats.org/officeDocument/2006/relationships/hyperlink" Target="mailto:llalum@cji.k12.mt.us" TargetMode="External"/><Relationship Id="rId11" Type="http://schemas.openxmlformats.org/officeDocument/2006/relationships/hyperlink" Target="mailto:cgilliland@montanabiblecollege.edu" TargetMode="External"/><Relationship Id="rId24" Type="http://schemas.openxmlformats.org/officeDocument/2006/relationships/hyperlink" Target="mailto:cclark@bozeman.net" TargetMode="External"/><Relationship Id="rId32" Type="http://schemas.openxmlformats.org/officeDocument/2006/relationships/hyperlink" Target="mailto:eparris@mismt.org" TargetMode="External"/><Relationship Id="rId37" Type="http://schemas.openxmlformats.org/officeDocument/2006/relationships/hyperlink" Target="mailto:jfinn@lclibrary.org" TargetMode="External"/><Relationship Id="rId40" Type="http://schemas.openxmlformats.org/officeDocument/2006/relationships/hyperlink" Target="mailto:lpldirector@lewistownlibrary.org" TargetMode="External"/><Relationship Id="rId5" Type="http://schemas.openxmlformats.org/officeDocument/2006/relationships/hyperlink" Target="mailto:bratilej@billingsmt.gov" TargetMode="External"/><Relationship Id="rId15" Type="http://schemas.openxmlformats.org/officeDocument/2006/relationships/hyperlink" Target="mailto:sandelarson@roundup.k12.mt.us" TargetMode="External"/><Relationship Id="rId23" Type="http://schemas.openxmlformats.org/officeDocument/2006/relationships/hyperlink" Target="mailto:ap@yellowstonechristian.edu" TargetMode="External"/><Relationship Id="rId28" Type="http://schemas.openxmlformats.org/officeDocument/2006/relationships/hyperlink" Target="mailto:moores@falloncounty.net" TargetMode="External"/><Relationship Id="rId36" Type="http://schemas.openxmlformats.org/officeDocument/2006/relationships/hyperlink" Target="mailto:valierlibrary@gmail.com" TargetMode="External"/><Relationship Id="rId10" Type="http://schemas.openxmlformats.org/officeDocument/2006/relationships/hyperlink" Target="mailto:tdundas@mhstigers.org" TargetMode="External"/><Relationship Id="rId19" Type="http://schemas.openxmlformats.org/officeDocument/2006/relationships/hyperlink" Target="mailto:jessica.pyette@target.k12.mt.us" TargetMode="External"/><Relationship Id="rId31" Type="http://schemas.openxmlformats.org/officeDocument/2006/relationships/hyperlink" Target="mailto:mccl.rachelw@gmail.com" TargetMode="External"/><Relationship Id="rId4" Type="http://schemas.openxmlformats.org/officeDocument/2006/relationships/hyperlink" Target="mailto:lporrovecchio@bigfork.k12.mt.us" TargetMode="External"/><Relationship Id="rId9" Type="http://schemas.openxmlformats.org/officeDocument/2006/relationships/hyperlink" Target="mailto:smcintyre@greatfallslibrary.org" TargetMode="External"/><Relationship Id="rId14" Type="http://schemas.openxmlformats.org/officeDocument/2006/relationships/hyperlink" Target="mailto:cshelton@mtlib.org" TargetMode="External"/><Relationship Id="rId22" Type="http://schemas.openxmlformats.org/officeDocument/2006/relationships/hyperlink" Target="mailto:blstiffarm@ancollege.edu" TargetMode="External"/><Relationship Id="rId27" Type="http://schemas.openxmlformats.org/officeDocument/2006/relationships/hyperlink" Target="mailto:jbrailer@billingscatholicschools.org" TargetMode="External"/><Relationship Id="rId30" Type="http://schemas.openxmlformats.org/officeDocument/2006/relationships/hyperlink" Target="mailto:hadams@logan.org" TargetMode="External"/><Relationship Id="rId35" Type="http://schemas.openxmlformats.org/officeDocument/2006/relationships/hyperlink" Target="mailto:jball@mtlib.org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lpoe@darby.k12.mt.us" TargetMode="External"/><Relationship Id="rId3" Type="http://schemas.openxmlformats.org/officeDocument/2006/relationships/hyperlink" Target="mailto:mengle@bigsandy.k12.mt.us" TargetMode="External"/><Relationship Id="rId12" Type="http://schemas.openxmlformats.org/officeDocument/2006/relationships/hyperlink" Target="mailto:rgebhardt@mt.gov" TargetMode="External"/><Relationship Id="rId17" Type="http://schemas.openxmlformats.org/officeDocument/2006/relationships/hyperlink" Target="mailto:jalbrecht@madisoncountymt.gov" TargetMode="External"/><Relationship Id="rId25" Type="http://schemas.openxmlformats.org/officeDocument/2006/relationships/hyperlink" Target="mailto:wendlandc@blueponyk12.com" TargetMode="External"/><Relationship Id="rId33" Type="http://schemas.openxmlformats.org/officeDocument/2006/relationships/hyperlink" Target="mailto:lwood@missouls.lib.mt.us" TargetMode="External"/><Relationship Id="rId38" Type="http://schemas.openxmlformats.org/officeDocument/2006/relationships/hyperlink" Target="mailto:tiffany@conradlibrar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297C1-6E07-4616-8FD2-615D7773B107}">
  <dimension ref="A1:Q120"/>
  <sheetViews>
    <sheetView tabSelected="1" workbookViewId="0">
      <selection activeCell="J7" sqref="J7"/>
    </sheetView>
  </sheetViews>
  <sheetFormatPr defaultRowHeight="15" x14ac:dyDescent="0.25"/>
  <cols>
    <col min="1" max="1" width="40.140625" customWidth="1"/>
    <col min="2" max="2" width="17.5703125" customWidth="1"/>
    <col min="3" max="3" width="12.42578125" customWidth="1"/>
    <col min="4" max="4" width="15.28515625" customWidth="1"/>
    <col min="7" max="7" width="13" customWidth="1"/>
    <col min="8" max="8" width="12.85546875" customWidth="1"/>
    <col min="10" max="10" width="14.140625" customWidth="1"/>
    <col min="12" max="12" width="26.85546875" customWidth="1"/>
    <col min="13" max="13" width="26.85546875" style="21" customWidth="1"/>
    <col min="14" max="14" width="16.5703125" style="5" customWidth="1"/>
    <col min="15" max="15" width="14.28515625" customWidth="1"/>
    <col min="16" max="16" width="24.5703125" style="21" customWidth="1"/>
  </cols>
  <sheetData>
    <row r="1" spans="1:17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/>
      <c r="L1" s="1" t="s">
        <v>10</v>
      </c>
      <c r="M1" s="18" t="s">
        <v>788</v>
      </c>
      <c r="N1" s="12" t="s">
        <v>11</v>
      </c>
      <c r="O1" s="2" t="s">
        <v>12</v>
      </c>
      <c r="P1" s="18" t="s">
        <v>13</v>
      </c>
      <c r="Q1" s="1"/>
    </row>
    <row r="2" spans="1:17" ht="45" x14ac:dyDescent="0.25">
      <c r="A2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4" t="s">
        <v>22</v>
      </c>
      <c r="J2" s="6" t="s">
        <v>23</v>
      </c>
      <c r="L2" s="5">
        <v>1547.7143174370501</v>
      </c>
      <c r="M2" s="19">
        <f>L2*1.03</f>
        <v>1594.1457469601617</v>
      </c>
      <c r="O2" s="3">
        <f>SUM(N2:N2)</f>
        <v>0</v>
      </c>
      <c r="P2" s="19">
        <f>SUM(M2+O2)</f>
        <v>1594.1457469601617</v>
      </c>
    </row>
    <row r="3" spans="1:17" ht="45" x14ac:dyDescent="0.25">
      <c r="A3" t="s">
        <v>24</v>
      </c>
      <c r="B3" s="4" t="s">
        <v>25</v>
      </c>
      <c r="C3" s="4"/>
      <c r="D3" s="4" t="s">
        <v>26</v>
      </c>
      <c r="E3" s="4" t="s">
        <v>18</v>
      </c>
      <c r="F3" s="4" t="s">
        <v>27</v>
      </c>
      <c r="G3" s="4" t="s">
        <v>28</v>
      </c>
      <c r="H3" s="4" t="s">
        <v>29</v>
      </c>
      <c r="I3" s="4" t="s">
        <v>30</v>
      </c>
      <c r="J3" s="6" t="s">
        <v>31</v>
      </c>
      <c r="L3" s="5">
        <v>1581.0119260210347</v>
      </c>
      <c r="M3" s="19">
        <f t="shared" ref="M3:M11" si="0">L3*1.03</f>
        <v>1628.4422838016658</v>
      </c>
      <c r="O3" s="3">
        <f>SUM(N3:N3)</f>
        <v>0</v>
      </c>
      <c r="P3" s="19">
        <f t="shared" ref="P3:P66" si="1">SUM(M3+O3)</f>
        <v>1628.4422838016658</v>
      </c>
    </row>
    <row r="4" spans="1:17" ht="45" x14ac:dyDescent="0.25">
      <c r="A4" t="s">
        <v>32</v>
      </c>
      <c r="B4" s="4" t="s">
        <v>33</v>
      </c>
      <c r="C4" s="4" t="s">
        <v>34</v>
      </c>
      <c r="D4" s="4" t="s">
        <v>35</v>
      </c>
      <c r="E4" s="4" t="s">
        <v>18</v>
      </c>
      <c r="F4" s="4" t="s">
        <v>36</v>
      </c>
      <c r="G4" s="4" t="s">
        <v>37</v>
      </c>
      <c r="H4" s="4" t="s">
        <v>38</v>
      </c>
      <c r="I4" s="4"/>
      <c r="J4" s="4" t="s">
        <v>39</v>
      </c>
      <c r="L4" s="5">
        <v>858.5869040563324</v>
      </c>
      <c r="M4" s="19">
        <f t="shared" si="0"/>
        <v>884.34451117802234</v>
      </c>
      <c r="O4" s="3">
        <f>SUM(N4:N4)</f>
        <v>0</v>
      </c>
      <c r="P4" s="19">
        <f t="shared" si="1"/>
        <v>884.34451117802234</v>
      </c>
    </row>
    <row r="5" spans="1:17" ht="30" x14ac:dyDescent="0.25">
      <c r="A5" t="s">
        <v>40</v>
      </c>
      <c r="B5" s="4" t="s">
        <v>41</v>
      </c>
      <c r="C5" s="4"/>
      <c r="D5" s="4" t="s">
        <v>42</v>
      </c>
      <c r="E5" s="4" t="s">
        <v>18</v>
      </c>
      <c r="F5" s="4" t="s">
        <v>43</v>
      </c>
      <c r="G5" s="4" t="s">
        <v>44</v>
      </c>
      <c r="H5" s="4" t="s">
        <v>45</v>
      </c>
      <c r="I5" s="4" t="s">
        <v>46</v>
      </c>
      <c r="J5" s="7" t="s">
        <v>47</v>
      </c>
      <c r="L5" s="5">
        <v>1898.1807163911078</v>
      </c>
      <c r="M5" s="19">
        <f t="shared" si="0"/>
        <v>1955.126137882841</v>
      </c>
      <c r="O5" s="3">
        <f>SUM(N5:N5)</f>
        <v>0</v>
      </c>
      <c r="P5" s="19">
        <f t="shared" si="1"/>
        <v>1955.126137882841</v>
      </c>
    </row>
    <row r="6" spans="1:17" ht="30" x14ac:dyDescent="0.25">
      <c r="A6" t="s">
        <v>48</v>
      </c>
      <c r="B6" s="4" t="s">
        <v>49</v>
      </c>
      <c r="C6" s="4"/>
      <c r="D6" s="4" t="s">
        <v>50</v>
      </c>
      <c r="E6" s="4" t="s">
        <v>18</v>
      </c>
      <c r="F6" s="4" t="s">
        <v>51</v>
      </c>
      <c r="G6" s="4" t="s">
        <v>52</v>
      </c>
      <c r="H6" s="4" t="s">
        <v>53</v>
      </c>
      <c r="I6" s="4" t="s">
        <v>22</v>
      </c>
      <c r="J6" s="1" t="s">
        <v>54</v>
      </c>
      <c r="L6" s="5">
        <v>5716.7930413257864</v>
      </c>
      <c r="M6" s="19">
        <f t="shared" si="0"/>
        <v>5888.2968325655602</v>
      </c>
      <c r="O6" s="3">
        <f>SUM(N6:N6)</f>
        <v>0</v>
      </c>
      <c r="P6" s="19">
        <f t="shared" si="1"/>
        <v>5888.2968325655602</v>
      </c>
    </row>
    <row r="7" spans="1:17" ht="45" x14ac:dyDescent="0.25">
      <c r="A7" t="s">
        <v>55</v>
      </c>
      <c r="B7" s="4" t="s">
        <v>56</v>
      </c>
      <c r="C7" s="4"/>
      <c r="D7" s="4" t="s">
        <v>57</v>
      </c>
      <c r="E7" s="4" t="s">
        <v>18</v>
      </c>
      <c r="F7" s="4" t="s">
        <v>58</v>
      </c>
      <c r="G7" s="4" t="s">
        <v>59</v>
      </c>
      <c r="H7" s="4" t="s">
        <v>60</v>
      </c>
      <c r="I7" s="4" t="s">
        <v>22</v>
      </c>
      <c r="J7" s="4" t="s">
        <v>61</v>
      </c>
      <c r="L7" s="5">
        <v>5173.1576750924787</v>
      </c>
      <c r="M7" s="19">
        <f t="shared" si="0"/>
        <v>5328.3524053452529</v>
      </c>
      <c r="O7" s="3">
        <f>SUM(N7:N7)</f>
        <v>0</v>
      </c>
      <c r="P7" s="19">
        <f t="shared" si="1"/>
        <v>5328.3524053452529</v>
      </c>
    </row>
    <row r="8" spans="1:17" ht="45" x14ac:dyDescent="0.25">
      <c r="A8" t="s">
        <v>62</v>
      </c>
      <c r="B8" s="4" t="s">
        <v>63</v>
      </c>
      <c r="C8" s="4" t="s">
        <v>64</v>
      </c>
      <c r="D8" s="4" t="s">
        <v>65</v>
      </c>
      <c r="E8" s="4" t="s">
        <v>18</v>
      </c>
      <c r="F8" s="4" t="s">
        <v>66</v>
      </c>
      <c r="G8" s="4" t="s">
        <v>67</v>
      </c>
      <c r="H8" s="4" t="s">
        <v>68</v>
      </c>
      <c r="I8" s="4" t="s">
        <v>69</v>
      </c>
      <c r="J8" s="6" t="s">
        <v>70</v>
      </c>
      <c r="L8" s="5">
        <v>1530.3997593376812</v>
      </c>
      <c r="M8" s="19">
        <f t="shared" si="0"/>
        <v>1576.3117521178117</v>
      </c>
      <c r="O8" s="3">
        <f>SUM(N8:N8)</f>
        <v>0</v>
      </c>
      <c r="P8" s="19">
        <f t="shared" si="1"/>
        <v>1576.3117521178117</v>
      </c>
    </row>
    <row r="9" spans="1:17" ht="45" x14ac:dyDescent="0.25">
      <c r="A9" t="s">
        <v>71</v>
      </c>
      <c r="B9" s="4" t="s">
        <v>72</v>
      </c>
      <c r="C9" s="4" t="s">
        <v>73</v>
      </c>
      <c r="D9" s="4" t="s">
        <v>74</v>
      </c>
      <c r="E9" s="4" t="s">
        <v>18</v>
      </c>
      <c r="F9" s="4" t="s">
        <v>75</v>
      </c>
      <c r="G9" s="4" t="s">
        <v>76</v>
      </c>
      <c r="H9" s="4" t="s">
        <v>77</v>
      </c>
      <c r="I9" s="4" t="s">
        <v>46</v>
      </c>
      <c r="J9" s="6" t="s">
        <v>78</v>
      </c>
      <c r="L9" s="5">
        <v>1855.6202582965468</v>
      </c>
      <c r="M9" s="19">
        <f t="shared" si="0"/>
        <v>1911.2888660454432</v>
      </c>
      <c r="O9" s="3">
        <f>SUM(N9:N9)</f>
        <v>0</v>
      </c>
      <c r="P9" s="19">
        <f t="shared" si="1"/>
        <v>1911.2888660454432</v>
      </c>
    </row>
    <row r="10" spans="1:17" ht="60" x14ac:dyDescent="0.25">
      <c r="A10" t="s">
        <v>79</v>
      </c>
      <c r="B10" s="4" t="s">
        <v>80</v>
      </c>
      <c r="C10" s="4"/>
      <c r="D10" s="4" t="s">
        <v>81</v>
      </c>
      <c r="E10" s="4" t="s">
        <v>18</v>
      </c>
      <c r="F10" s="4" t="s">
        <v>82</v>
      </c>
      <c r="G10" s="10" t="s">
        <v>83</v>
      </c>
      <c r="H10" s="10" t="s">
        <v>84</v>
      </c>
      <c r="I10" s="4" t="s">
        <v>85</v>
      </c>
      <c r="J10" s="6" t="s">
        <v>86</v>
      </c>
      <c r="L10" s="5">
        <v>1814.3655366041432</v>
      </c>
      <c r="M10" s="19">
        <f t="shared" si="0"/>
        <v>1868.7965027022676</v>
      </c>
      <c r="O10" s="3">
        <f>SUM(N10:N10)</f>
        <v>0</v>
      </c>
      <c r="P10" s="19">
        <f t="shared" si="1"/>
        <v>1868.7965027022676</v>
      </c>
    </row>
    <row r="11" spans="1:17" ht="30" x14ac:dyDescent="0.25">
      <c r="A11" t="s">
        <v>87</v>
      </c>
      <c r="B11" s="4" t="s">
        <v>88</v>
      </c>
      <c r="C11" s="4"/>
      <c r="D11" s="4" t="s">
        <v>81</v>
      </c>
      <c r="E11" s="4" t="s">
        <v>18</v>
      </c>
      <c r="F11" s="4" t="s">
        <v>82</v>
      </c>
      <c r="G11" s="4" t="s">
        <v>89</v>
      </c>
      <c r="H11" s="4" t="s">
        <v>90</v>
      </c>
      <c r="I11" s="4" t="s">
        <v>91</v>
      </c>
      <c r="J11" s="6" t="s">
        <v>92</v>
      </c>
      <c r="L11" s="5">
        <v>36849.744130274485</v>
      </c>
      <c r="M11" s="19">
        <f t="shared" si="0"/>
        <v>37955.236454182719</v>
      </c>
      <c r="N11" s="5">
        <v>412.44</v>
      </c>
      <c r="O11" s="3">
        <f>SUM(N11:N11)</f>
        <v>412.44</v>
      </c>
      <c r="P11" s="19">
        <f t="shared" si="1"/>
        <v>38367.676454182721</v>
      </c>
    </row>
    <row r="12" spans="1:17" x14ac:dyDescent="0.25">
      <c r="A12" t="s">
        <v>787</v>
      </c>
      <c r="B12" s="4"/>
      <c r="C12" s="4"/>
      <c r="D12" s="4"/>
      <c r="E12" s="4"/>
      <c r="F12" s="4"/>
      <c r="G12" s="4"/>
      <c r="H12" s="4"/>
      <c r="I12" s="4"/>
      <c r="J12" s="6"/>
      <c r="L12" s="5"/>
      <c r="M12" s="19">
        <v>20700</v>
      </c>
      <c r="O12" s="3"/>
      <c r="P12" s="19">
        <f t="shared" si="1"/>
        <v>20700</v>
      </c>
    </row>
    <row r="13" spans="1:17" ht="45" x14ac:dyDescent="0.25">
      <c r="A13" t="s">
        <v>93</v>
      </c>
      <c r="B13" s="4" t="s">
        <v>94</v>
      </c>
      <c r="C13" s="4"/>
      <c r="D13" s="4" t="s">
        <v>95</v>
      </c>
      <c r="E13" s="4" t="s">
        <v>18</v>
      </c>
      <c r="F13" s="4" t="s">
        <v>96</v>
      </c>
      <c r="G13" s="4" t="s">
        <v>97</v>
      </c>
      <c r="H13" s="4" t="s">
        <v>98</v>
      </c>
      <c r="I13" s="4" t="s">
        <v>22</v>
      </c>
      <c r="J13" s="4" t="s">
        <v>99</v>
      </c>
      <c r="L13" s="5">
        <v>7920.558633168891</v>
      </c>
      <c r="M13" s="19">
        <f t="shared" ref="M13:M76" si="2">L13*1.03</f>
        <v>8158.1753921639583</v>
      </c>
      <c r="O13" s="3">
        <f>SUM(N13:N13)</f>
        <v>0</v>
      </c>
      <c r="P13" s="19">
        <f t="shared" si="1"/>
        <v>8158.1753921639583</v>
      </c>
    </row>
    <row r="14" spans="1:17" ht="30" x14ac:dyDescent="0.25">
      <c r="A14" t="s">
        <v>100</v>
      </c>
      <c r="B14" s="4" t="s">
        <v>101</v>
      </c>
      <c r="C14" s="4"/>
      <c r="D14" s="4" t="s">
        <v>102</v>
      </c>
      <c r="E14" s="4" t="s">
        <v>18</v>
      </c>
      <c r="F14" s="4" t="s">
        <v>103</v>
      </c>
      <c r="G14" s="4" t="s">
        <v>104</v>
      </c>
      <c r="H14" s="4" t="s">
        <v>105</v>
      </c>
      <c r="I14" s="4" t="s">
        <v>22</v>
      </c>
      <c r="J14" s="4" t="s">
        <v>106</v>
      </c>
      <c r="L14" s="5">
        <v>1975.4631414</v>
      </c>
      <c r="M14" s="19">
        <f t="shared" si="2"/>
        <v>2034.7270356420001</v>
      </c>
      <c r="O14" s="3">
        <f>SUM(N14:N14)</f>
        <v>0</v>
      </c>
      <c r="P14" s="19">
        <f t="shared" si="1"/>
        <v>2034.7270356420001</v>
      </c>
    </row>
    <row r="15" spans="1:17" ht="30" x14ac:dyDescent="0.25">
      <c r="A15" t="s">
        <v>107</v>
      </c>
      <c r="B15" s="4" t="s">
        <v>108</v>
      </c>
      <c r="C15" s="4" t="s">
        <v>109</v>
      </c>
      <c r="D15" s="4" t="s">
        <v>110</v>
      </c>
      <c r="E15" s="4" t="s">
        <v>18</v>
      </c>
      <c r="F15" s="4" t="s">
        <v>111</v>
      </c>
      <c r="G15" s="4" t="s">
        <v>112</v>
      </c>
      <c r="H15" s="4" t="s">
        <v>113</v>
      </c>
      <c r="I15" s="4" t="s">
        <v>22</v>
      </c>
      <c r="J15" s="4" t="s">
        <v>114</v>
      </c>
      <c r="L15" s="5">
        <v>2585.060638784224</v>
      </c>
      <c r="M15" s="19">
        <f t="shared" si="2"/>
        <v>2662.612457947751</v>
      </c>
      <c r="O15" s="3">
        <f>SUM(N15:N15)</f>
        <v>0</v>
      </c>
      <c r="P15" s="19">
        <f t="shared" si="1"/>
        <v>2662.612457947751</v>
      </c>
    </row>
    <row r="16" spans="1:17" ht="90" x14ac:dyDescent="0.25">
      <c r="A16" t="s">
        <v>115</v>
      </c>
      <c r="B16" s="4" t="s">
        <v>116</v>
      </c>
      <c r="C16" s="4"/>
      <c r="D16" s="4" t="s">
        <v>117</v>
      </c>
      <c r="E16" s="4" t="s">
        <v>18</v>
      </c>
      <c r="F16" s="4" t="s">
        <v>118</v>
      </c>
      <c r="G16" s="10" t="s">
        <v>119</v>
      </c>
      <c r="H16" s="10" t="s">
        <v>120</v>
      </c>
      <c r="I16" s="10" t="s">
        <v>121</v>
      </c>
      <c r="J16" s="6" t="s">
        <v>122</v>
      </c>
      <c r="L16" s="5">
        <v>37001.486646321755</v>
      </c>
      <c r="M16" s="19">
        <f t="shared" si="2"/>
        <v>38111.531245711405</v>
      </c>
      <c r="N16" s="5">
        <v>412.44</v>
      </c>
      <c r="O16" s="3">
        <f>SUM(N16:N16)</f>
        <v>412.44</v>
      </c>
      <c r="P16" s="19">
        <f t="shared" si="1"/>
        <v>38523.971245711407</v>
      </c>
    </row>
    <row r="17" spans="1:16" ht="30" x14ac:dyDescent="0.25">
      <c r="A17" t="s">
        <v>123</v>
      </c>
      <c r="B17" s="4" t="s">
        <v>124</v>
      </c>
      <c r="C17" s="4" t="s">
        <v>125</v>
      </c>
      <c r="D17" s="4" t="s">
        <v>126</v>
      </c>
      <c r="E17" s="4" t="s">
        <v>18</v>
      </c>
      <c r="F17" s="4" t="s">
        <v>127</v>
      </c>
      <c r="G17" s="4" t="s">
        <v>128</v>
      </c>
      <c r="H17" s="4" t="s">
        <v>129</v>
      </c>
      <c r="I17" s="4" t="s">
        <v>22</v>
      </c>
      <c r="J17" s="4" t="s">
        <v>130</v>
      </c>
      <c r="L17" s="5">
        <v>1628.3691992345832</v>
      </c>
      <c r="M17" s="19">
        <f t="shared" si="2"/>
        <v>1677.2202752116207</v>
      </c>
      <c r="N17" s="5">
        <v>412.44</v>
      </c>
      <c r="O17" s="3">
        <f>SUM(N17:N17)</f>
        <v>412.44</v>
      </c>
      <c r="P17" s="19">
        <f t="shared" si="1"/>
        <v>2089.6602752116205</v>
      </c>
    </row>
    <row r="18" spans="1:16" ht="30" x14ac:dyDescent="0.25">
      <c r="A18" t="s">
        <v>131</v>
      </c>
      <c r="B18" s="4" t="s">
        <v>132</v>
      </c>
      <c r="C18" s="4" t="s">
        <v>133</v>
      </c>
      <c r="D18" s="4" t="s">
        <v>134</v>
      </c>
      <c r="E18" s="4" t="s">
        <v>18</v>
      </c>
      <c r="F18" s="4" t="s">
        <v>135</v>
      </c>
      <c r="G18" s="4" t="s">
        <v>136</v>
      </c>
      <c r="H18" s="4" t="s">
        <v>137</v>
      </c>
      <c r="I18" s="4" t="s">
        <v>22</v>
      </c>
      <c r="J18" s="4" t="s">
        <v>138</v>
      </c>
      <c r="L18" s="5">
        <v>2208.0587107413326</v>
      </c>
      <c r="M18" s="19">
        <f t="shared" si="2"/>
        <v>2274.3004720635727</v>
      </c>
      <c r="O18" s="3">
        <f>SUM(N18:N18)</f>
        <v>0</v>
      </c>
      <c r="P18" s="19">
        <f t="shared" si="1"/>
        <v>2274.3004720635727</v>
      </c>
    </row>
    <row r="19" spans="1:16" ht="30" x14ac:dyDescent="0.25">
      <c r="A19" t="s">
        <v>139</v>
      </c>
      <c r="B19" s="4" t="s">
        <v>140</v>
      </c>
      <c r="C19" s="4" t="s">
        <v>141</v>
      </c>
      <c r="D19" s="4" t="s">
        <v>142</v>
      </c>
      <c r="E19" s="4" t="s">
        <v>18</v>
      </c>
      <c r="F19" s="4" t="s">
        <v>143</v>
      </c>
      <c r="G19" s="10" t="s">
        <v>144</v>
      </c>
      <c r="H19" s="10" t="s">
        <v>145</v>
      </c>
      <c r="I19" s="4" t="s">
        <v>22</v>
      </c>
      <c r="J19" s="6" t="s">
        <v>146</v>
      </c>
      <c r="L19" s="5">
        <v>2910.5329452735323</v>
      </c>
      <c r="M19" s="19">
        <f t="shared" si="2"/>
        <v>2997.8489336317384</v>
      </c>
      <c r="N19" s="5">
        <v>412.44</v>
      </c>
      <c r="O19" s="3">
        <f>SUM(N19:N19)</f>
        <v>412.44</v>
      </c>
      <c r="P19" s="19">
        <f t="shared" si="1"/>
        <v>3410.2889336317385</v>
      </c>
    </row>
    <row r="20" spans="1:16" ht="30" x14ac:dyDescent="0.25">
      <c r="A20" t="s">
        <v>147</v>
      </c>
      <c r="B20" s="4" t="s">
        <v>148</v>
      </c>
      <c r="C20" s="4"/>
      <c r="D20" s="4" t="s">
        <v>149</v>
      </c>
      <c r="E20" s="4" t="s">
        <v>18</v>
      </c>
      <c r="F20" s="4" t="s">
        <v>150</v>
      </c>
      <c r="G20" s="4" t="s">
        <v>151</v>
      </c>
      <c r="H20" s="4" t="s">
        <v>152</v>
      </c>
      <c r="I20" s="4" t="s">
        <v>46</v>
      </c>
      <c r="J20" s="6" t="s">
        <v>153</v>
      </c>
      <c r="L20" s="5">
        <v>1614.2620945659137</v>
      </c>
      <c r="M20" s="19">
        <f t="shared" si="2"/>
        <v>1662.6899574028912</v>
      </c>
      <c r="O20" s="3">
        <f>SUM(N20:N20)</f>
        <v>0</v>
      </c>
      <c r="P20" s="19">
        <f t="shared" si="1"/>
        <v>1662.6899574028912</v>
      </c>
    </row>
    <row r="21" spans="1:16" ht="45" x14ac:dyDescent="0.25">
      <c r="A21" t="s">
        <v>154</v>
      </c>
      <c r="B21" s="4" t="s">
        <v>155</v>
      </c>
      <c r="C21" s="4" t="s">
        <v>156</v>
      </c>
      <c r="D21" s="4" t="s">
        <v>157</v>
      </c>
      <c r="E21" s="4" t="s">
        <v>18</v>
      </c>
      <c r="F21" s="4" t="s">
        <v>158</v>
      </c>
      <c r="G21" s="4" t="s">
        <v>159</v>
      </c>
      <c r="H21" s="4" t="s">
        <v>160</v>
      </c>
      <c r="I21" s="4" t="s">
        <v>46</v>
      </c>
      <c r="J21" s="6" t="s">
        <v>161</v>
      </c>
      <c r="L21" s="5">
        <v>1272.5228936940448</v>
      </c>
      <c r="M21" s="19">
        <f t="shared" si="2"/>
        <v>1310.6985805048662</v>
      </c>
      <c r="O21" s="3">
        <f>SUM(N21:N21)</f>
        <v>0</v>
      </c>
      <c r="P21" s="19">
        <f t="shared" si="1"/>
        <v>1310.6985805048662</v>
      </c>
    </row>
    <row r="22" spans="1:16" ht="30" x14ac:dyDescent="0.25">
      <c r="A22" t="s">
        <v>162</v>
      </c>
      <c r="B22" s="10" t="s">
        <v>163</v>
      </c>
      <c r="C22" s="4"/>
      <c r="D22" s="10" t="s">
        <v>164</v>
      </c>
      <c r="E22" s="10" t="s">
        <v>18</v>
      </c>
      <c r="F22" s="4">
        <v>59425</v>
      </c>
      <c r="G22" s="10" t="s">
        <v>165</v>
      </c>
      <c r="H22" s="10" t="s">
        <v>166</v>
      </c>
      <c r="I22" s="10" t="s">
        <v>167</v>
      </c>
      <c r="J22" s="6" t="s">
        <v>168</v>
      </c>
      <c r="L22" s="5">
        <v>2590.4500000000003</v>
      </c>
      <c r="M22" s="19">
        <f t="shared" si="2"/>
        <v>2668.1635000000006</v>
      </c>
      <c r="O22" s="3"/>
      <c r="P22" s="19">
        <f t="shared" si="1"/>
        <v>2668.1635000000006</v>
      </c>
    </row>
    <row r="23" spans="1:16" ht="60" x14ac:dyDescent="0.25">
      <c r="A23" t="s">
        <v>169</v>
      </c>
      <c r="B23" s="4" t="s">
        <v>170</v>
      </c>
      <c r="C23" s="4" t="s">
        <v>171</v>
      </c>
      <c r="D23" s="4" t="s">
        <v>172</v>
      </c>
      <c r="E23" s="4" t="s">
        <v>18</v>
      </c>
      <c r="F23" s="4" t="s">
        <v>173</v>
      </c>
      <c r="G23" s="4" t="s">
        <v>174</v>
      </c>
      <c r="H23" s="4" t="s">
        <v>175</v>
      </c>
      <c r="I23" s="4" t="s">
        <v>22</v>
      </c>
      <c r="J23" s="4" t="s">
        <v>176</v>
      </c>
      <c r="L23" s="5">
        <v>1761.6050782235206</v>
      </c>
      <c r="M23" s="19">
        <f t="shared" si="2"/>
        <v>1814.4532305702264</v>
      </c>
      <c r="O23" s="3">
        <f>SUM(N23:N23)</f>
        <v>0</v>
      </c>
      <c r="P23" s="19">
        <f t="shared" si="1"/>
        <v>1814.4532305702264</v>
      </c>
    </row>
    <row r="24" spans="1:16" ht="30" x14ac:dyDescent="0.25">
      <c r="A24" t="s">
        <v>177</v>
      </c>
      <c r="B24" s="4" t="s">
        <v>178</v>
      </c>
      <c r="C24" s="4" t="s">
        <v>178</v>
      </c>
      <c r="D24" s="4" t="s">
        <v>172</v>
      </c>
      <c r="E24" s="4" t="s">
        <v>18</v>
      </c>
      <c r="F24" s="4" t="s">
        <v>173</v>
      </c>
      <c r="G24" s="4" t="s">
        <v>179</v>
      </c>
      <c r="H24" s="4" t="s">
        <v>180</v>
      </c>
      <c r="I24" s="4" t="s">
        <v>181</v>
      </c>
      <c r="J24" s="6" t="s">
        <v>182</v>
      </c>
      <c r="L24" s="5">
        <v>1585.0380783428516</v>
      </c>
      <c r="M24" s="19">
        <f t="shared" si="2"/>
        <v>1632.5892206931371</v>
      </c>
      <c r="O24" s="3">
        <f>SUM(N24:N24)</f>
        <v>0</v>
      </c>
      <c r="P24" s="19">
        <f t="shared" si="1"/>
        <v>1632.5892206931371</v>
      </c>
    </row>
    <row r="25" spans="1:16" ht="30" x14ac:dyDescent="0.25">
      <c r="A25" t="s">
        <v>183</v>
      </c>
      <c r="B25" s="4" t="s">
        <v>184</v>
      </c>
      <c r="C25" s="4"/>
      <c r="D25" s="4" t="s">
        <v>185</v>
      </c>
      <c r="E25" s="4" t="s">
        <v>18</v>
      </c>
      <c r="F25" s="4" t="s">
        <v>186</v>
      </c>
      <c r="G25" s="4" t="s">
        <v>187</v>
      </c>
      <c r="H25" s="4" t="s">
        <v>188</v>
      </c>
      <c r="I25" s="4" t="s">
        <v>22</v>
      </c>
      <c r="J25" s="4" t="s">
        <v>189</v>
      </c>
      <c r="L25" s="5">
        <v>2247.735936601387</v>
      </c>
      <c r="M25" s="19">
        <f t="shared" si="2"/>
        <v>2315.1680146994286</v>
      </c>
      <c r="N25" s="5">
        <v>412.44</v>
      </c>
      <c r="O25" s="3">
        <f>SUM(N25:N25)</f>
        <v>412.44</v>
      </c>
      <c r="P25" s="19">
        <f t="shared" si="1"/>
        <v>2727.6080146994286</v>
      </c>
    </row>
    <row r="26" spans="1:16" ht="30" x14ac:dyDescent="0.25">
      <c r="A26" t="s">
        <v>190</v>
      </c>
      <c r="B26" s="4" t="s">
        <v>191</v>
      </c>
      <c r="C26" s="4" t="s">
        <v>192</v>
      </c>
      <c r="D26" s="4" t="s">
        <v>193</v>
      </c>
      <c r="E26" s="4" t="s">
        <v>18</v>
      </c>
      <c r="F26" s="4" t="s">
        <v>194</v>
      </c>
      <c r="G26" s="4" t="s">
        <v>195</v>
      </c>
      <c r="H26" s="4" t="s">
        <v>196</v>
      </c>
      <c r="I26" s="4" t="s">
        <v>22</v>
      </c>
      <c r="J26" s="4" t="s">
        <v>197</v>
      </c>
      <c r="L26" s="5">
        <v>1716.6686197497381</v>
      </c>
      <c r="M26" s="19">
        <f t="shared" si="2"/>
        <v>1768.1686783422304</v>
      </c>
      <c r="O26" s="3">
        <f>SUM(N26:N26)</f>
        <v>0</v>
      </c>
      <c r="P26" s="19">
        <f t="shared" si="1"/>
        <v>1768.1686783422304</v>
      </c>
    </row>
    <row r="27" spans="1:16" ht="30" x14ac:dyDescent="0.25">
      <c r="A27" t="s">
        <v>198</v>
      </c>
      <c r="B27" s="4" t="s">
        <v>199</v>
      </c>
      <c r="C27" s="4" t="s">
        <v>200</v>
      </c>
      <c r="D27" s="4" t="s">
        <v>201</v>
      </c>
      <c r="E27" s="4" t="s">
        <v>18</v>
      </c>
      <c r="F27" s="4" t="s">
        <v>202</v>
      </c>
      <c r="G27" s="4" t="s">
        <v>203</v>
      </c>
      <c r="H27" s="4" t="s">
        <v>204</v>
      </c>
      <c r="I27" s="4" t="s">
        <v>22</v>
      </c>
      <c r="J27" s="4" t="s">
        <v>205</v>
      </c>
      <c r="L27" s="5">
        <v>1294.8753795278899</v>
      </c>
      <c r="M27" s="19">
        <f t="shared" si="2"/>
        <v>1333.7216409137266</v>
      </c>
      <c r="O27" s="3">
        <f>SUM(N27:N27)</f>
        <v>0</v>
      </c>
      <c r="P27" s="19">
        <f t="shared" si="1"/>
        <v>1333.7216409137266</v>
      </c>
    </row>
    <row r="28" spans="1:16" ht="30" x14ac:dyDescent="0.25">
      <c r="A28" t="s">
        <v>206</v>
      </c>
      <c r="B28" s="4" t="s">
        <v>207</v>
      </c>
      <c r="C28" s="4" t="s">
        <v>208</v>
      </c>
      <c r="D28" s="4" t="s">
        <v>209</v>
      </c>
      <c r="E28" s="4" t="s">
        <v>18</v>
      </c>
      <c r="F28" s="4" t="s">
        <v>210</v>
      </c>
      <c r="G28" s="4" t="s">
        <v>211</v>
      </c>
      <c r="H28" s="4" t="s">
        <v>212</v>
      </c>
      <c r="I28" s="4" t="s">
        <v>22</v>
      </c>
      <c r="J28" s="4" t="s">
        <v>213</v>
      </c>
      <c r="L28" s="5">
        <v>1324.5644024613887</v>
      </c>
      <c r="M28" s="19">
        <f t="shared" si="2"/>
        <v>1364.3013345352304</v>
      </c>
      <c r="O28" s="3">
        <f>SUM(N28:N28)</f>
        <v>0</v>
      </c>
      <c r="P28" s="19">
        <f t="shared" si="1"/>
        <v>1364.3013345352304</v>
      </c>
    </row>
    <row r="29" spans="1:16" ht="30" x14ac:dyDescent="0.25">
      <c r="A29" t="s">
        <v>214</v>
      </c>
      <c r="B29" s="4" t="s">
        <v>215</v>
      </c>
      <c r="C29" s="4" t="s">
        <v>216</v>
      </c>
      <c r="D29" s="4" t="s">
        <v>42</v>
      </c>
      <c r="E29" s="4" t="s">
        <v>18</v>
      </c>
      <c r="F29" s="4" t="s">
        <v>43</v>
      </c>
      <c r="G29" s="4" t="s">
        <v>217</v>
      </c>
      <c r="H29" s="4" t="s">
        <v>218</v>
      </c>
      <c r="I29" s="4" t="s">
        <v>22</v>
      </c>
      <c r="J29" s="6" t="s">
        <v>219</v>
      </c>
      <c r="L29" s="5">
        <v>2117.3744426800677</v>
      </c>
      <c r="M29" s="19">
        <f t="shared" si="2"/>
        <v>2180.8956759604698</v>
      </c>
      <c r="O29" s="3">
        <f>SUM(N29:N29)</f>
        <v>0</v>
      </c>
      <c r="P29" s="19">
        <f t="shared" si="1"/>
        <v>2180.8956759604698</v>
      </c>
    </row>
    <row r="30" spans="1:16" ht="30" x14ac:dyDescent="0.25">
      <c r="A30" t="s">
        <v>220</v>
      </c>
      <c r="B30" s="4" t="s">
        <v>221</v>
      </c>
      <c r="C30" s="4"/>
      <c r="D30" s="4" t="s">
        <v>222</v>
      </c>
      <c r="E30" s="4" t="s">
        <v>18</v>
      </c>
      <c r="F30" s="4" t="s">
        <v>223</v>
      </c>
      <c r="G30" s="4" t="s">
        <v>224</v>
      </c>
      <c r="H30" s="4" t="s">
        <v>225</v>
      </c>
      <c r="I30" s="4" t="s">
        <v>22</v>
      </c>
      <c r="J30" s="4" t="s">
        <v>226</v>
      </c>
      <c r="L30" s="5">
        <v>1954.1324470390527</v>
      </c>
      <c r="M30" s="19">
        <f t="shared" si="2"/>
        <v>2012.7564204502244</v>
      </c>
      <c r="O30" s="3">
        <f>SUM(N30:N30)</f>
        <v>0</v>
      </c>
      <c r="P30" s="19">
        <f t="shared" si="1"/>
        <v>2012.7564204502244</v>
      </c>
    </row>
    <row r="31" spans="1:16" ht="30" x14ac:dyDescent="0.25">
      <c r="A31" t="s">
        <v>227</v>
      </c>
      <c r="B31" s="4" t="s">
        <v>228</v>
      </c>
      <c r="C31" s="4" t="s">
        <v>229</v>
      </c>
      <c r="D31" s="4" t="s">
        <v>230</v>
      </c>
      <c r="E31" s="4" t="s">
        <v>18</v>
      </c>
      <c r="F31" s="4" t="s">
        <v>231</v>
      </c>
      <c r="G31" s="4" t="s">
        <v>232</v>
      </c>
      <c r="H31" s="4" t="s">
        <v>233</v>
      </c>
      <c r="I31" s="4" t="s">
        <v>22</v>
      </c>
      <c r="J31" s="4" t="s">
        <v>234</v>
      </c>
      <c r="L31" s="5">
        <v>1569.7183668978555</v>
      </c>
      <c r="M31" s="19">
        <f t="shared" si="2"/>
        <v>1616.8099179047913</v>
      </c>
      <c r="O31" s="3">
        <f>SUM(N31:N31)</f>
        <v>0</v>
      </c>
      <c r="P31" s="19">
        <f t="shared" si="1"/>
        <v>1616.8099179047913</v>
      </c>
    </row>
    <row r="32" spans="1:16" ht="30" x14ac:dyDescent="0.25">
      <c r="A32" t="s">
        <v>235</v>
      </c>
      <c r="B32" s="4" t="s">
        <v>236</v>
      </c>
      <c r="C32" s="4" t="s">
        <v>237</v>
      </c>
      <c r="D32" s="4" t="s">
        <v>238</v>
      </c>
      <c r="E32" s="4" t="s">
        <v>18</v>
      </c>
      <c r="F32" s="4" t="s">
        <v>239</v>
      </c>
      <c r="G32" s="4" t="s">
        <v>240</v>
      </c>
      <c r="H32" s="4" t="s">
        <v>241</v>
      </c>
      <c r="I32" s="4" t="s">
        <v>22</v>
      </c>
      <c r="J32" s="4" t="s">
        <v>242</v>
      </c>
      <c r="L32" s="5">
        <v>1345.0968354255313</v>
      </c>
      <c r="M32" s="19">
        <f t="shared" si="2"/>
        <v>1385.4497404882973</v>
      </c>
      <c r="O32" s="3">
        <f>SUM(N32:N32)</f>
        <v>0</v>
      </c>
      <c r="P32" s="19">
        <f t="shared" si="1"/>
        <v>1385.4497404882973</v>
      </c>
    </row>
    <row r="33" spans="1:16" ht="30" x14ac:dyDescent="0.25">
      <c r="A33" t="s">
        <v>243</v>
      </c>
      <c r="B33" s="4" t="s">
        <v>244</v>
      </c>
      <c r="C33" s="4"/>
      <c r="D33" s="4" t="s">
        <v>245</v>
      </c>
      <c r="E33" s="4" t="s">
        <v>18</v>
      </c>
      <c r="F33" s="4" t="s">
        <v>246</v>
      </c>
      <c r="G33" s="4" t="s">
        <v>247</v>
      </c>
      <c r="H33" s="4" t="s">
        <v>248</v>
      </c>
      <c r="I33" s="4" t="s">
        <v>22</v>
      </c>
      <c r="J33" s="4" t="s">
        <v>249</v>
      </c>
      <c r="L33" s="5">
        <v>2894.4808560642418</v>
      </c>
      <c r="M33" s="19">
        <f t="shared" si="2"/>
        <v>2981.3152817461691</v>
      </c>
      <c r="O33" s="3">
        <f>SUM(N33:N33)</f>
        <v>0</v>
      </c>
      <c r="P33" s="19">
        <f t="shared" si="1"/>
        <v>2981.3152817461691</v>
      </c>
    </row>
    <row r="34" spans="1:16" ht="30" x14ac:dyDescent="0.25">
      <c r="A34" t="s">
        <v>250</v>
      </c>
      <c r="B34" s="4" t="s">
        <v>251</v>
      </c>
      <c r="C34" s="4"/>
      <c r="D34" s="4" t="s">
        <v>252</v>
      </c>
      <c r="E34" s="4" t="s">
        <v>18</v>
      </c>
      <c r="F34" s="4" t="s">
        <v>253</v>
      </c>
      <c r="G34" s="4" t="s">
        <v>254</v>
      </c>
      <c r="H34" s="4" t="s">
        <v>255</v>
      </c>
      <c r="I34" s="4" t="s">
        <v>22</v>
      </c>
      <c r="J34" s="4" t="s">
        <v>256</v>
      </c>
      <c r="L34" s="5">
        <v>3671.8810899612481</v>
      </c>
      <c r="M34" s="19">
        <f t="shared" si="2"/>
        <v>3782.0375226600859</v>
      </c>
      <c r="O34" s="3">
        <f>SUM(N34:N34)</f>
        <v>0</v>
      </c>
      <c r="P34" s="19">
        <f t="shared" si="1"/>
        <v>3782.0375226600859</v>
      </c>
    </row>
    <row r="35" spans="1:16" ht="30" x14ac:dyDescent="0.25">
      <c r="A35" t="s">
        <v>257</v>
      </c>
      <c r="B35" s="4" t="s">
        <v>258</v>
      </c>
      <c r="C35" s="4"/>
      <c r="D35" s="4" t="s">
        <v>259</v>
      </c>
      <c r="E35" s="4" t="s">
        <v>18</v>
      </c>
      <c r="F35" s="4" t="s">
        <v>260</v>
      </c>
      <c r="G35" s="4" t="s">
        <v>261</v>
      </c>
      <c r="H35" s="4" t="s">
        <v>262</v>
      </c>
      <c r="I35" s="4" t="s">
        <v>22</v>
      </c>
      <c r="J35" s="4" t="s">
        <v>263</v>
      </c>
      <c r="L35" s="5">
        <v>2331.4287392790775</v>
      </c>
      <c r="M35" s="19">
        <f t="shared" si="2"/>
        <v>2401.3716014574497</v>
      </c>
      <c r="O35" s="3">
        <f>SUM(N35:N35)</f>
        <v>0</v>
      </c>
      <c r="P35" s="19">
        <f t="shared" si="1"/>
        <v>2401.3716014574497</v>
      </c>
    </row>
    <row r="36" spans="1:16" ht="45" x14ac:dyDescent="0.25">
      <c r="A36" t="s">
        <v>264</v>
      </c>
      <c r="B36" s="8" t="s">
        <v>265</v>
      </c>
      <c r="D36" s="8" t="s">
        <v>266</v>
      </c>
      <c r="E36" s="8" t="s">
        <v>18</v>
      </c>
      <c r="F36">
        <v>59401</v>
      </c>
      <c r="G36" s="8" t="s">
        <v>267</v>
      </c>
      <c r="H36" s="8" t="s">
        <v>268</v>
      </c>
      <c r="I36" s="8" t="s">
        <v>22</v>
      </c>
      <c r="J36" s="9" t="s">
        <v>269</v>
      </c>
      <c r="L36" s="5">
        <v>26265</v>
      </c>
      <c r="M36" s="19">
        <f t="shared" si="2"/>
        <v>27052.95</v>
      </c>
      <c r="O36" s="3">
        <f>SUM(N36:N36)</f>
        <v>0</v>
      </c>
      <c r="P36" s="19">
        <f t="shared" si="1"/>
        <v>27052.95</v>
      </c>
    </row>
    <row r="37" spans="1:16" ht="30" x14ac:dyDescent="0.25">
      <c r="A37" t="s">
        <v>270</v>
      </c>
      <c r="B37" s="4" t="s">
        <v>271</v>
      </c>
      <c r="C37" s="4" t="s">
        <v>272</v>
      </c>
      <c r="D37" s="4" t="s">
        <v>17</v>
      </c>
      <c r="E37" s="4" t="s">
        <v>18</v>
      </c>
      <c r="F37" s="4" t="s">
        <v>19</v>
      </c>
      <c r="G37" s="4" t="s">
        <v>273</v>
      </c>
      <c r="H37" s="4" t="s">
        <v>274</v>
      </c>
      <c r="I37" s="4" t="s">
        <v>22</v>
      </c>
      <c r="J37" s="4" t="s">
        <v>275</v>
      </c>
      <c r="L37" s="5">
        <v>2032.1477861000913</v>
      </c>
      <c r="M37" s="19">
        <f t="shared" si="2"/>
        <v>2093.1122196830938</v>
      </c>
      <c r="O37" s="3">
        <f>SUM(N37:N37)</f>
        <v>0</v>
      </c>
      <c r="P37" s="19">
        <f t="shared" si="1"/>
        <v>2093.1122196830938</v>
      </c>
    </row>
    <row r="38" spans="1:16" s="13" customFormat="1" ht="30" x14ac:dyDescent="0.25">
      <c r="A38" s="13" t="s">
        <v>766</v>
      </c>
      <c r="B38" s="14"/>
      <c r="C38" s="14"/>
      <c r="D38" s="14"/>
      <c r="E38" s="14"/>
      <c r="F38" s="14"/>
      <c r="G38" s="14" t="s">
        <v>789</v>
      </c>
      <c r="H38" s="14" t="s">
        <v>790</v>
      </c>
      <c r="I38" s="14" t="s">
        <v>22</v>
      </c>
      <c r="J38" s="14"/>
      <c r="M38" s="20">
        <v>2032.15</v>
      </c>
      <c r="N38" s="15"/>
      <c r="O38" s="11"/>
      <c r="P38" s="20">
        <f>SUM(M38+O38)</f>
        <v>2032.15</v>
      </c>
    </row>
    <row r="39" spans="1:16" ht="75" x14ac:dyDescent="0.25">
      <c r="A39" t="s">
        <v>276</v>
      </c>
      <c r="B39" s="10" t="s">
        <v>277</v>
      </c>
      <c r="C39" s="10" t="s">
        <v>278</v>
      </c>
      <c r="D39" s="4" t="s">
        <v>279</v>
      </c>
      <c r="E39" s="4" t="s">
        <v>18</v>
      </c>
      <c r="F39" s="4" t="s">
        <v>280</v>
      </c>
      <c r="G39" s="10" t="s">
        <v>281</v>
      </c>
      <c r="H39" s="10" t="s">
        <v>282</v>
      </c>
      <c r="I39" s="4" t="s">
        <v>283</v>
      </c>
      <c r="J39" s="6" t="s">
        <v>284</v>
      </c>
      <c r="L39" s="5">
        <v>3910.5319438642309</v>
      </c>
      <c r="M39" s="19">
        <f t="shared" si="2"/>
        <v>4027.8479021801581</v>
      </c>
      <c r="O39" s="3">
        <f>SUM(N39:N39)</f>
        <v>0</v>
      </c>
      <c r="P39" s="19">
        <f t="shared" si="1"/>
        <v>4027.8479021801581</v>
      </c>
    </row>
    <row r="40" spans="1:16" ht="30" x14ac:dyDescent="0.25">
      <c r="A40" t="s">
        <v>285</v>
      </c>
      <c r="B40" s="4" t="s">
        <v>286</v>
      </c>
      <c r="C40" s="4"/>
      <c r="D40" s="4" t="s">
        <v>279</v>
      </c>
      <c r="E40" s="4" t="s">
        <v>18</v>
      </c>
      <c r="F40" s="4" t="s">
        <v>280</v>
      </c>
      <c r="G40" s="4" t="s">
        <v>287</v>
      </c>
      <c r="H40" s="4" t="s">
        <v>288</v>
      </c>
      <c r="I40" s="4" t="s">
        <v>22</v>
      </c>
      <c r="J40" s="4" t="s">
        <v>289</v>
      </c>
      <c r="L40" s="5">
        <v>7234.5907188441743</v>
      </c>
      <c r="M40" s="19">
        <f t="shared" si="2"/>
        <v>7451.6284404094995</v>
      </c>
      <c r="O40" s="3">
        <f>SUM(N40:N40)</f>
        <v>0</v>
      </c>
      <c r="P40" s="19">
        <f t="shared" si="1"/>
        <v>7451.6284404094995</v>
      </c>
    </row>
    <row r="41" spans="1:16" ht="30" x14ac:dyDescent="0.25">
      <c r="A41" t="s">
        <v>290</v>
      </c>
      <c r="B41" s="4" t="s">
        <v>291</v>
      </c>
      <c r="C41" s="4"/>
      <c r="D41" s="4" t="s">
        <v>292</v>
      </c>
      <c r="E41" s="4" t="s">
        <v>18</v>
      </c>
      <c r="F41" s="4" t="s">
        <v>293</v>
      </c>
      <c r="G41" s="4" t="s">
        <v>294</v>
      </c>
      <c r="H41" s="4" t="s">
        <v>295</v>
      </c>
      <c r="I41" s="4" t="s">
        <v>22</v>
      </c>
      <c r="J41" s="4" t="s">
        <v>296</v>
      </c>
      <c r="L41" s="5">
        <v>2278.2173567058589</v>
      </c>
      <c r="M41" s="19">
        <f t="shared" si="2"/>
        <v>2346.5638774070349</v>
      </c>
      <c r="O41" s="3">
        <f>SUM(N41:N41)</f>
        <v>0</v>
      </c>
      <c r="P41" s="19">
        <f t="shared" si="1"/>
        <v>2346.5638774070349</v>
      </c>
    </row>
    <row r="42" spans="1:16" ht="30" x14ac:dyDescent="0.25">
      <c r="A42" t="s">
        <v>297</v>
      </c>
      <c r="B42" s="4" t="s">
        <v>298</v>
      </c>
      <c r="C42" s="4"/>
      <c r="D42" s="4" t="s">
        <v>299</v>
      </c>
      <c r="E42" s="4" t="s">
        <v>18</v>
      </c>
      <c r="F42" s="4" t="s">
        <v>300</v>
      </c>
      <c r="G42" s="10" t="s">
        <v>301</v>
      </c>
      <c r="H42" s="10" t="s">
        <v>302</v>
      </c>
      <c r="I42" s="10" t="s">
        <v>181</v>
      </c>
      <c r="J42" s="6" t="s">
        <v>303</v>
      </c>
      <c r="L42" s="5">
        <v>2799.5157617875011</v>
      </c>
      <c r="M42" s="19">
        <f t="shared" si="2"/>
        <v>2883.5012346411263</v>
      </c>
      <c r="O42" s="3">
        <f>SUM(N42:N42)</f>
        <v>0</v>
      </c>
      <c r="P42" s="19">
        <f t="shared" si="1"/>
        <v>2883.5012346411263</v>
      </c>
    </row>
    <row r="43" spans="1:16" ht="45" x14ac:dyDescent="0.25">
      <c r="A43" t="s">
        <v>304</v>
      </c>
      <c r="B43" s="4" t="s">
        <v>305</v>
      </c>
      <c r="C43" s="4" t="s">
        <v>306</v>
      </c>
      <c r="D43" s="4" t="s">
        <v>307</v>
      </c>
      <c r="E43" s="4" t="s">
        <v>18</v>
      </c>
      <c r="F43" s="4" t="s">
        <v>308</v>
      </c>
      <c r="G43" s="4" t="s">
        <v>309</v>
      </c>
      <c r="H43" s="4" t="s">
        <v>310</v>
      </c>
      <c r="I43" s="4" t="s">
        <v>22</v>
      </c>
      <c r="J43" s="4" t="s">
        <v>311</v>
      </c>
      <c r="L43" s="5">
        <v>1798.4389117985679</v>
      </c>
      <c r="M43" s="19">
        <f t="shared" si="2"/>
        <v>1852.392079152525</v>
      </c>
      <c r="O43" s="3">
        <f>SUM(N43:N43)</f>
        <v>0</v>
      </c>
      <c r="P43" s="19">
        <f t="shared" si="1"/>
        <v>1852.392079152525</v>
      </c>
    </row>
    <row r="44" spans="1:16" s="13" customFormat="1" ht="45" x14ac:dyDescent="0.25">
      <c r="A44" s="13" t="s">
        <v>312</v>
      </c>
      <c r="B44" s="14" t="s">
        <v>313</v>
      </c>
      <c r="C44" s="14"/>
      <c r="D44" s="14" t="s">
        <v>314</v>
      </c>
      <c r="E44" s="14" t="s">
        <v>18</v>
      </c>
      <c r="F44" s="14" t="s">
        <v>315</v>
      </c>
      <c r="G44" s="14" t="s">
        <v>768</v>
      </c>
      <c r="H44" s="14" t="s">
        <v>769</v>
      </c>
      <c r="I44" s="14" t="s">
        <v>22</v>
      </c>
      <c r="J44" s="16" t="s">
        <v>767</v>
      </c>
      <c r="L44" s="15">
        <v>23017.865872805116</v>
      </c>
      <c r="M44" s="20">
        <f t="shared" si="2"/>
        <v>23708.40184898927</v>
      </c>
      <c r="N44" s="15">
        <v>412.44</v>
      </c>
      <c r="O44" s="11">
        <f>SUM(N44:N44)</f>
        <v>412.44</v>
      </c>
      <c r="P44" s="20">
        <f t="shared" si="1"/>
        <v>24120.841848989268</v>
      </c>
    </row>
    <row r="45" spans="1:16" s="13" customFormat="1" ht="30" x14ac:dyDescent="0.25">
      <c r="A45" s="13" t="s">
        <v>316</v>
      </c>
      <c r="B45" s="14" t="s">
        <v>317</v>
      </c>
      <c r="C45" s="14" t="s">
        <v>318</v>
      </c>
      <c r="D45" s="14" t="s">
        <v>319</v>
      </c>
      <c r="E45" s="14" t="s">
        <v>18</v>
      </c>
      <c r="F45" s="14" t="s">
        <v>320</v>
      </c>
      <c r="G45" s="14" t="s">
        <v>195</v>
      </c>
      <c r="H45" s="14" t="s">
        <v>321</v>
      </c>
      <c r="I45" s="14" t="s">
        <v>322</v>
      </c>
      <c r="J45" s="14" t="s">
        <v>323</v>
      </c>
      <c r="L45" s="15">
        <v>3296.8942445716903</v>
      </c>
      <c r="M45" s="20">
        <f t="shared" si="2"/>
        <v>3395.8010719088411</v>
      </c>
      <c r="N45" s="15"/>
      <c r="O45" s="11">
        <f>SUM(N45:N45)</f>
        <v>0</v>
      </c>
      <c r="P45" s="20">
        <f t="shared" si="1"/>
        <v>3395.8010719088411</v>
      </c>
    </row>
    <row r="46" spans="1:16" s="13" customFormat="1" ht="30" x14ac:dyDescent="0.25">
      <c r="A46" s="13" t="s">
        <v>324</v>
      </c>
      <c r="B46" s="14" t="s">
        <v>325</v>
      </c>
      <c r="C46" s="14" t="s">
        <v>326</v>
      </c>
      <c r="D46" s="14" t="s">
        <v>327</v>
      </c>
      <c r="E46" s="14" t="s">
        <v>18</v>
      </c>
      <c r="F46" s="14" t="s">
        <v>328</v>
      </c>
      <c r="G46" s="14" t="s">
        <v>770</v>
      </c>
      <c r="H46" s="14" t="s">
        <v>771</v>
      </c>
      <c r="I46" s="14" t="s">
        <v>22</v>
      </c>
      <c r="J46" s="14" t="s">
        <v>329</v>
      </c>
      <c r="L46" s="15">
        <v>1605.4482544393304</v>
      </c>
      <c r="M46" s="20">
        <f t="shared" si="2"/>
        <v>1653.6117020725103</v>
      </c>
      <c r="N46" s="15"/>
      <c r="O46" s="11">
        <f>SUM(N46:N46)</f>
        <v>0</v>
      </c>
      <c r="P46" s="20">
        <f t="shared" si="1"/>
        <v>1653.6117020725103</v>
      </c>
    </row>
    <row r="47" spans="1:16" s="13" customFormat="1" ht="30" x14ac:dyDescent="0.25">
      <c r="A47" s="13" t="s">
        <v>330</v>
      </c>
      <c r="B47" s="14" t="s">
        <v>331</v>
      </c>
      <c r="C47" s="14" t="s">
        <v>332</v>
      </c>
      <c r="D47" s="14" t="s">
        <v>333</v>
      </c>
      <c r="E47" s="14" t="s">
        <v>18</v>
      </c>
      <c r="F47" s="14" t="s">
        <v>334</v>
      </c>
      <c r="G47" s="14" t="s">
        <v>335</v>
      </c>
      <c r="H47" s="14" t="s">
        <v>336</v>
      </c>
      <c r="I47" s="14" t="s">
        <v>22</v>
      </c>
      <c r="J47" s="14" t="s">
        <v>337</v>
      </c>
      <c r="L47" s="15">
        <v>2501.5522614472461</v>
      </c>
      <c r="M47" s="20">
        <f t="shared" si="2"/>
        <v>2576.5988292906636</v>
      </c>
      <c r="N47" s="15"/>
      <c r="O47" s="11">
        <f>SUM(N47:N47)</f>
        <v>0</v>
      </c>
      <c r="P47" s="20">
        <f t="shared" si="1"/>
        <v>2576.5988292906636</v>
      </c>
    </row>
    <row r="48" spans="1:16" s="13" customFormat="1" ht="30" x14ac:dyDescent="0.25">
      <c r="A48" s="13" t="s">
        <v>338</v>
      </c>
      <c r="B48" s="14" t="s">
        <v>339</v>
      </c>
      <c r="C48" s="14"/>
      <c r="D48" s="14" t="s">
        <v>314</v>
      </c>
      <c r="E48" s="14" t="s">
        <v>18</v>
      </c>
      <c r="F48" s="14" t="s">
        <v>315</v>
      </c>
      <c r="G48" s="14" t="s">
        <v>340</v>
      </c>
      <c r="H48" s="14" t="s">
        <v>341</v>
      </c>
      <c r="I48" s="14" t="s">
        <v>342</v>
      </c>
      <c r="J48" s="16" t="s">
        <v>343</v>
      </c>
      <c r="L48" s="15">
        <v>849.48889408185698</v>
      </c>
      <c r="M48" s="20">
        <f t="shared" si="2"/>
        <v>874.97356090431276</v>
      </c>
      <c r="N48" s="15"/>
      <c r="O48" s="11">
        <f>SUM(N48:N48)</f>
        <v>0</v>
      </c>
      <c r="P48" s="20">
        <f t="shared" si="1"/>
        <v>874.97356090431276</v>
      </c>
    </row>
    <row r="49" spans="1:16" s="13" customFormat="1" ht="30" x14ac:dyDescent="0.25">
      <c r="A49" s="13" t="s">
        <v>344</v>
      </c>
      <c r="B49" s="17" t="s">
        <v>345</v>
      </c>
      <c r="C49" s="14"/>
      <c r="D49" s="14" t="s">
        <v>346</v>
      </c>
      <c r="E49" s="14" t="s">
        <v>18</v>
      </c>
      <c r="F49" s="14" t="s">
        <v>347</v>
      </c>
      <c r="G49" s="14" t="s">
        <v>348</v>
      </c>
      <c r="H49" s="14" t="s">
        <v>349</v>
      </c>
      <c r="I49" s="14" t="s">
        <v>22</v>
      </c>
      <c r="J49" s="14" t="s">
        <v>350</v>
      </c>
      <c r="L49" s="15">
        <v>3080.7753321983505</v>
      </c>
      <c r="M49" s="20">
        <f t="shared" si="2"/>
        <v>3173.1985921643013</v>
      </c>
      <c r="N49" s="15"/>
      <c r="O49" s="11">
        <f>SUM(N49:N49)</f>
        <v>0</v>
      </c>
      <c r="P49" s="20">
        <f t="shared" si="1"/>
        <v>3173.1985921643013</v>
      </c>
    </row>
    <row r="50" spans="1:16" s="13" customFormat="1" ht="30" x14ac:dyDescent="0.25">
      <c r="A50" s="13" t="s">
        <v>351</v>
      </c>
      <c r="B50" s="14" t="s">
        <v>352</v>
      </c>
      <c r="C50" s="14"/>
      <c r="D50" s="14" t="s">
        <v>353</v>
      </c>
      <c r="E50" s="14" t="s">
        <v>18</v>
      </c>
      <c r="F50" s="14" t="s">
        <v>354</v>
      </c>
      <c r="G50" s="17" t="s">
        <v>772</v>
      </c>
      <c r="H50" s="17" t="s">
        <v>773</v>
      </c>
      <c r="I50" s="17" t="s">
        <v>22</v>
      </c>
      <c r="J50" s="16" t="s">
        <v>774</v>
      </c>
      <c r="L50" s="15">
        <v>25762.601293132178</v>
      </c>
      <c r="M50" s="20">
        <f t="shared" si="2"/>
        <v>26535.479331926144</v>
      </c>
      <c r="N50" s="15">
        <v>412.44</v>
      </c>
      <c r="O50" s="11">
        <f>SUM(N50:N50)</f>
        <v>412.44</v>
      </c>
      <c r="P50" s="20">
        <f t="shared" si="1"/>
        <v>26947.919331926143</v>
      </c>
    </row>
    <row r="51" spans="1:16" s="13" customFormat="1" ht="45" x14ac:dyDescent="0.25">
      <c r="A51" s="13" t="s">
        <v>355</v>
      </c>
      <c r="B51" s="14" t="s">
        <v>356</v>
      </c>
      <c r="C51" s="14"/>
      <c r="D51" s="14" t="s">
        <v>357</v>
      </c>
      <c r="E51" s="14" t="s">
        <v>18</v>
      </c>
      <c r="F51" s="14" t="s">
        <v>358</v>
      </c>
      <c r="G51" s="14" t="s">
        <v>775</v>
      </c>
      <c r="H51" s="14" t="s">
        <v>776</v>
      </c>
      <c r="I51" s="14" t="s">
        <v>22</v>
      </c>
      <c r="J51" s="16" t="s">
        <v>777</v>
      </c>
      <c r="L51" s="15">
        <v>5535.8135268605902</v>
      </c>
      <c r="M51" s="20">
        <f t="shared" si="2"/>
        <v>5701.8879326664082</v>
      </c>
      <c r="N51" s="15"/>
      <c r="O51" s="11">
        <f>SUM(N51:N51)</f>
        <v>0</v>
      </c>
      <c r="P51" s="20">
        <f t="shared" si="1"/>
        <v>5701.8879326664082</v>
      </c>
    </row>
    <row r="52" spans="1:16" s="13" customFormat="1" ht="45" x14ac:dyDescent="0.25">
      <c r="A52" s="13" t="s">
        <v>359</v>
      </c>
      <c r="B52" s="14" t="s">
        <v>360</v>
      </c>
      <c r="C52" s="14"/>
      <c r="D52" s="14" t="s">
        <v>361</v>
      </c>
      <c r="E52" s="14" t="s">
        <v>18</v>
      </c>
      <c r="F52" s="14" t="s">
        <v>362</v>
      </c>
      <c r="G52" s="14" t="s">
        <v>224</v>
      </c>
      <c r="H52" s="14" t="s">
        <v>363</v>
      </c>
      <c r="I52" s="14" t="s">
        <v>364</v>
      </c>
      <c r="J52" s="16" t="s">
        <v>365</v>
      </c>
      <c r="L52" s="15">
        <v>2041.6789032680306</v>
      </c>
      <c r="M52" s="20">
        <f t="shared" si="2"/>
        <v>2102.9292703660717</v>
      </c>
      <c r="N52" s="15"/>
      <c r="O52" s="11">
        <f>SUM(N52:N52)</f>
        <v>0</v>
      </c>
      <c r="P52" s="20">
        <f t="shared" si="1"/>
        <v>2102.9292703660717</v>
      </c>
    </row>
    <row r="53" spans="1:16" s="13" customFormat="1" ht="45" x14ac:dyDescent="0.25">
      <c r="A53" s="13" t="s">
        <v>366</v>
      </c>
      <c r="B53" s="14" t="s">
        <v>367</v>
      </c>
      <c r="C53" s="14" t="s">
        <v>368</v>
      </c>
      <c r="D53" s="14" t="s">
        <v>149</v>
      </c>
      <c r="E53" s="14" t="s">
        <v>18</v>
      </c>
      <c r="F53" s="14" t="s">
        <v>150</v>
      </c>
      <c r="G53" s="14" t="s">
        <v>369</v>
      </c>
      <c r="H53" s="14" t="s">
        <v>370</v>
      </c>
      <c r="I53" s="14" t="s">
        <v>22</v>
      </c>
      <c r="J53" s="14" t="s">
        <v>371</v>
      </c>
      <c r="L53" s="15">
        <v>2344.8021728964441</v>
      </c>
      <c r="M53" s="20">
        <f t="shared" si="2"/>
        <v>2415.1462380833373</v>
      </c>
      <c r="N53" s="15"/>
      <c r="O53" s="11">
        <f>SUM(N53:N53)</f>
        <v>0</v>
      </c>
      <c r="P53" s="20">
        <f t="shared" si="1"/>
        <v>2415.1462380833373</v>
      </c>
    </row>
    <row r="54" spans="1:16" ht="75" x14ac:dyDescent="0.25">
      <c r="A54" t="s">
        <v>372</v>
      </c>
      <c r="B54" s="4" t="s">
        <v>373</v>
      </c>
      <c r="C54" s="4" t="s">
        <v>374</v>
      </c>
      <c r="D54" s="4" t="s">
        <v>375</v>
      </c>
      <c r="E54" s="4" t="s">
        <v>18</v>
      </c>
      <c r="F54" s="4" t="s">
        <v>376</v>
      </c>
      <c r="G54" s="4"/>
      <c r="H54" s="4"/>
      <c r="I54" s="4"/>
      <c r="J54" s="4" t="s">
        <v>377</v>
      </c>
      <c r="L54" s="5">
        <v>861.21089026450568</v>
      </c>
      <c r="M54" s="19">
        <f t="shared" si="2"/>
        <v>887.04721697244088</v>
      </c>
      <c r="O54" s="3">
        <f>SUM(N54:N54)</f>
        <v>0</v>
      </c>
      <c r="P54" s="19">
        <f t="shared" si="1"/>
        <v>887.04721697244088</v>
      </c>
    </row>
    <row r="55" spans="1:16" ht="30" x14ac:dyDescent="0.25">
      <c r="A55" t="s">
        <v>378</v>
      </c>
      <c r="B55" s="4" t="s">
        <v>379</v>
      </c>
      <c r="C55" s="4" t="s">
        <v>380</v>
      </c>
      <c r="D55" s="4" t="s">
        <v>381</v>
      </c>
      <c r="E55" s="4" t="s">
        <v>18</v>
      </c>
      <c r="F55" s="4" t="s">
        <v>382</v>
      </c>
      <c r="G55" s="4"/>
      <c r="H55" s="4"/>
      <c r="I55" s="4" t="s">
        <v>69</v>
      </c>
      <c r="J55" s="4" t="s">
        <v>383</v>
      </c>
      <c r="L55" s="5">
        <v>945.26970313411903</v>
      </c>
      <c r="M55" s="19">
        <f t="shared" si="2"/>
        <v>973.62779422814265</v>
      </c>
      <c r="O55" s="3">
        <f>SUM(N55:N55)</f>
        <v>0</v>
      </c>
      <c r="P55" s="19">
        <f t="shared" si="1"/>
        <v>973.62779422814265</v>
      </c>
    </row>
    <row r="56" spans="1:16" ht="45" x14ac:dyDescent="0.25">
      <c r="A56" t="s">
        <v>384</v>
      </c>
      <c r="B56" s="4" t="s">
        <v>385</v>
      </c>
      <c r="C56" s="4"/>
      <c r="D56" s="4" t="s">
        <v>361</v>
      </c>
      <c r="E56" s="4" t="s">
        <v>18</v>
      </c>
      <c r="F56" s="4" t="s">
        <v>362</v>
      </c>
      <c r="G56" s="4" t="s">
        <v>386</v>
      </c>
      <c r="H56" s="4" t="s">
        <v>387</v>
      </c>
      <c r="I56" s="4" t="s">
        <v>22</v>
      </c>
      <c r="J56" s="4" t="s">
        <v>388</v>
      </c>
      <c r="L56" s="5">
        <v>6117.7011823911789</v>
      </c>
      <c r="M56" s="19">
        <f t="shared" si="2"/>
        <v>6301.2322178629147</v>
      </c>
      <c r="O56" s="3">
        <f>SUM(N56:N56)</f>
        <v>0</v>
      </c>
      <c r="P56" s="19">
        <f t="shared" si="1"/>
        <v>6301.2322178629147</v>
      </c>
    </row>
    <row r="57" spans="1:16" ht="30" x14ac:dyDescent="0.25">
      <c r="A57" t="s">
        <v>389</v>
      </c>
      <c r="B57" s="4" t="s">
        <v>390</v>
      </c>
      <c r="C57" s="4"/>
      <c r="D57" s="4" t="s">
        <v>391</v>
      </c>
      <c r="E57" s="4" t="s">
        <v>18</v>
      </c>
      <c r="F57" s="4" t="s">
        <v>392</v>
      </c>
      <c r="G57" s="4" t="s">
        <v>393</v>
      </c>
      <c r="H57" s="4" t="s">
        <v>394</v>
      </c>
      <c r="I57" s="4" t="s">
        <v>22</v>
      </c>
      <c r="J57" s="4" t="s">
        <v>395</v>
      </c>
      <c r="L57" s="5">
        <v>6403.244460312485</v>
      </c>
      <c r="M57" s="19">
        <f t="shared" si="2"/>
        <v>6595.3417941218595</v>
      </c>
      <c r="O57" s="3">
        <f>SUM(N57:N57)</f>
        <v>0</v>
      </c>
      <c r="P57" s="19">
        <f t="shared" si="1"/>
        <v>6595.3417941218595</v>
      </c>
    </row>
    <row r="58" spans="1:16" ht="30" x14ac:dyDescent="0.25">
      <c r="A58" t="s">
        <v>396</v>
      </c>
      <c r="B58" s="4" t="s">
        <v>397</v>
      </c>
      <c r="C58" s="4" t="s">
        <v>398</v>
      </c>
      <c r="D58" s="4" t="s">
        <v>399</v>
      </c>
      <c r="E58" s="4" t="s">
        <v>18</v>
      </c>
      <c r="F58" s="4" t="s">
        <v>400</v>
      </c>
      <c r="G58" s="4" t="s">
        <v>401</v>
      </c>
      <c r="H58" s="4" t="s">
        <v>402</v>
      </c>
      <c r="I58" s="4" t="s">
        <v>22</v>
      </c>
      <c r="J58" s="4" t="s">
        <v>403</v>
      </c>
      <c r="L58" s="5">
        <v>2124.1155539820725</v>
      </c>
      <c r="M58" s="19">
        <f t="shared" si="2"/>
        <v>2187.8390206015347</v>
      </c>
      <c r="O58" s="3">
        <f>SUM(N58:N58)</f>
        <v>0</v>
      </c>
      <c r="P58" s="19">
        <f t="shared" si="1"/>
        <v>2187.8390206015347</v>
      </c>
    </row>
    <row r="59" spans="1:16" ht="30" x14ac:dyDescent="0.25">
      <c r="A59" t="s">
        <v>404</v>
      </c>
      <c r="B59" s="4" t="s">
        <v>405</v>
      </c>
      <c r="C59" s="4" t="s">
        <v>406</v>
      </c>
      <c r="D59" s="4" t="s">
        <v>407</v>
      </c>
      <c r="E59" s="4" t="s">
        <v>18</v>
      </c>
      <c r="F59" s="4" t="s">
        <v>408</v>
      </c>
      <c r="G59" s="4" t="s">
        <v>409</v>
      </c>
      <c r="H59" s="4" t="s">
        <v>410</v>
      </c>
      <c r="I59" s="4" t="s">
        <v>22</v>
      </c>
      <c r="J59" s="6" t="s">
        <v>411</v>
      </c>
      <c r="L59" s="5">
        <v>3117.4217018208865</v>
      </c>
      <c r="M59" s="19">
        <f t="shared" si="2"/>
        <v>3210.9443528755132</v>
      </c>
      <c r="O59" s="3">
        <f>SUM(N59:N59)</f>
        <v>0</v>
      </c>
      <c r="P59" s="19">
        <f t="shared" si="1"/>
        <v>3210.9443528755132</v>
      </c>
    </row>
    <row r="60" spans="1:16" ht="30" x14ac:dyDescent="0.25">
      <c r="A60" t="s">
        <v>412</v>
      </c>
      <c r="B60" s="4" t="s">
        <v>413</v>
      </c>
      <c r="C60" s="10" t="s">
        <v>414</v>
      </c>
      <c r="D60" s="4" t="s">
        <v>415</v>
      </c>
      <c r="E60" s="4" t="s">
        <v>18</v>
      </c>
      <c r="F60" s="4" t="s">
        <v>416</v>
      </c>
      <c r="G60" s="10" t="s">
        <v>287</v>
      </c>
      <c r="H60" s="10" t="s">
        <v>417</v>
      </c>
      <c r="I60" s="4" t="s">
        <v>22</v>
      </c>
      <c r="J60" s="6" t="s">
        <v>418</v>
      </c>
      <c r="L60" s="5">
        <v>1899.5516879270485</v>
      </c>
      <c r="M60" s="19">
        <f t="shared" si="2"/>
        <v>1956.53823856486</v>
      </c>
      <c r="O60" s="3">
        <f>SUM(N60:N60)</f>
        <v>0</v>
      </c>
      <c r="P60" s="19">
        <f t="shared" si="1"/>
        <v>1956.53823856486</v>
      </c>
    </row>
    <row r="61" spans="1:16" ht="30" x14ac:dyDescent="0.25">
      <c r="A61" t="s">
        <v>419</v>
      </c>
      <c r="B61" s="4" t="s">
        <v>420</v>
      </c>
      <c r="C61" s="4"/>
      <c r="D61" s="4" t="s">
        <v>421</v>
      </c>
      <c r="E61" s="4" t="s">
        <v>18</v>
      </c>
      <c r="F61" s="4" t="s">
        <v>422</v>
      </c>
      <c r="G61" s="4" t="s">
        <v>778</v>
      </c>
      <c r="H61" s="4" t="s">
        <v>779</v>
      </c>
      <c r="I61" s="4" t="s">
        <v>22</v>
      </c>
      <c r="J61" s="6" t="s">
        <v>780</v>
      </c>
      <c r="L61" s="5">
        <v>3031.8400535868</v>
      </c>
      <c r="M61" s="19">
        <f t="shared" si="2"/>
        <v>3122.795255194404</v>
      </c>
      <c r="O61" s="3">
        <f>SUM(N61:N61)</f>
        <v>0</v>
      </c>
      <c r="P61" s="19">
        <f t="shared" si="1"/>
        <v>3122.795255194404</v>
      </c>
    </row>
    <row r="62" spans="1:16" ht="30" x14ac:dyDescent="0.25">
      <c r="A62" t="s">
        <v>423</v>
      </c>
      <c r="B62" s="4" t="s">
        <v>424</v>
      </c>
      <c r="C62" s="4" t="s">
        <v>425</v>
      </c>
      <c r="D62" s="4" t="s">
        <v>426</v>
      </c>
      <c r="E62" s="4" t="s">
        <v>18</v>
      </c>
      <c r="F62" s="4" t="s">
        <v>427</v>
      </c>
      <c r="G62" s="4" t="s">
        <v>428</v>
      </c>
      <c r="H62" s="4" t="s">
        <v>429</v>
      </c>
      <c r="I62" s="4" t="s">
        <v>22</v>
      </c>
      <c r="J62" s="4" t="s">
        <v>430</v>
      </c>
      <c r="L62" s="5">
        <v>2434.9679242711286</v>
      </c>
      <c r="M62" s="19">
        <f t="shared" si="2"/>
        <v>2508.0169619992625</v>
      </c>
      <c r="O62" s="3">
        <f>SUM(N62:N62)</f>
        <v>0</v>
      </c>
      <c r="P62" s="19">
        <f t="shared" si="1"/>
        <v>2508.0169619992625</v>
      </c>
    </row>
    <row r="63" spans="1:16" ht="45" x14ac:dyDescent="0.25">
      <c r="A63" t="s">
        <v>431</v>
      </c>
      <c r="B63" s="4" t="s">
        <v>432</v>
      </c>
      <c r="C63" s="4"/>
      <c r="D63" s="4" t="s">
        <v>299</v>
      </c>
      <c r="E63" s="4" t="s">
        <v>18</v>
      </c>
      <c r="F63" s="4" t="s">
        <v>433</v>
      </c>
      <c r="G63" s="4" t="s">
        <v>434</v>
      </c>
      <c r="H63" s="4" t="s">
        <v>435</v>
      </c>
      <c r="I63" s="4" t="s">
        <v>436</v>
      </c>
      <c r="J63" s="6" t="s">
        <v>437</v>
      </c>
      <c r="L63" s="5">
        <v>15677.939116210016</v>
      </c>
      <c r="M63" s="19">
        <f t="shared" si="2"/>
        <v>16148.277289696318</v>
      </c>
      <c r="O63" s="3">
        <f>SUM(N63:N63)</f>
        <v>0</v>
      </c>
      <c r="P63" s="19">
        <f t="shared" si="1"/>
        <v>16148.277289696318</v>
      </c>
    </row>
    <row r="64" spans="1:16" ht="30" x14ac:dyDescent="0.25">
      <c r="A64" t="s">
        <v>438</v>
      </c>
      <c r="B64" s="10" t="s">
        <v>439</v>
      </c>
      <c r="C64" s="4"/>
      <c r="D64" s="4" t="s">
        <v>299</v>
      </c>
      <c r="E64" s="4" t="s">
        <v>18</v>
      </c>
      <c r="F64" s="4">
        <v>59801</v>
      </c>
      <c r="G64" s="10" t="s">
        <v>440</v>
      </c>
      <c r="H64" s="10" t="s">
        <v>441</v>
      </c>
      <c r="I64" s="4" t="s">
        <v>69</v>
      </c>
      <c r="J64" s="6" t="s">
        <v>442</v>
      </c>
      <c r="L64" s="5">
        <v>963.37003110071146</v>
      </c>
      <c r="M64" s="19">
        <f t="shared" si="2"/>
        <v>992.27113203373278</v>
      </c>
      <c r="O64" s="3">
        <f>SUM(N64:N64)</f>
        <v>0</v>
      </c>
      <c r="P64" s="19">
        <f t="shared" si="1"/>
        <v>992.27113203373278</v>
      </c>
    </row>
    <row r="65" spans="1:16" ht="30" x14ac:dyDescent="0.25">
      <c r="A65" t="s">
        <v>443</v>
      </c>
      <c r="B65" s="10" t="s">
        <v>444</v>
      </c>
      <c r="C65" s="4"/>
      <c r="D65" s="4" t="s">
        <v>299</v>
      </c>
      <c r="E65" s="4" t="s">
        <v>18</v>
      </c>
      <c r="F65" s="4" t="s">
        <v>445</v>
      </c>
      <c r="G65" s="10" t="s">
        <v>446</v>
      </c>
      <c r="H65" s="10" t="s">
        <v>447</v>
      </c>
      <c r="I65" s="10" t="s">
        <v>448</v>
      </c>
      <c r="J65" s="6" t="s">
        <v>449</v>
      </c>
      <c r="L65" s="5">
        <v>45475.137263775483</v>
      </c>
      <c r="M65" s="19">
        <f t="shared" si="2"/>
        <v>46839.391381688751</v>
      </c>
      <c r="N65" s="5">
        <v>412.44</v>
      </c>
      <c r="O65" s="3">
        <f>SUM(N65:N65)</f>
        <v>412.44</v>
      </c>
      <c r="P65" s="19">
        <f t="shared" si="1"/>
        <v>47251.831381688753</v>
      </c>
    </row>
    <row r="66" spans="1:16" ht="45" x14ac:dyDescent="0.25">
      <c r="A66" t="s">
        <v>450</v>
      </c>
      <c r="B66" s="4" t="s">
        <v>451</v>
      </c>
      <c r="C66" s="4"/>
      <c r="D66" s="4" t="s">
        <v>117</v>
      </c>
      <c r="E66" s="4" t="s">
        <v>18</v>
      </c>
      <c r="F66" s="4" t="s">
        <v>452</v>
      </c>
      <c r="G66" s="4" t="s">
        <v>309</v>
      </c>
      <c r="H66" s="4" t="s">
        <v>453</v>
      </c>
      <c r="I66" s="4" t="s">
        <v>22</v>
      </c>
      <c r="J66" s="6" t="s">
        <v>454</v>
      </c>
      <c r="L66" s="5">
        <v>1749.7047969551586</v>
      </c>
      <c r="M66" s="19">
        <f t="shared" si="2"/>
        <v>1802.1959408638133</v>
      </c>
      <c r="O66" s="3">
        <f>SUM(N66:N66)</f>
        <v>0</v>
      </c>
      <c r="P66" s="19">
        <f t="shared" si="1"/>
        <v>1802.1959408638133</v>
      </c>
    </row>
    <row r="67" spans="1:16" s="13" customFormat="1" ht="45" x14ac:dyDescent="0.25">
      <c r="A67" s="13" t="s">
        <v>455</v>
      </c>
      <c r="B67" s="14" t="s">
        <v>456</v>
      </c>
      <c r="C67" s="14" t="s">
        <v>457</v>
      </c>
      <c r="D67" s="14" t="s">
        <v>353</v>
      </c>
      <c r="E67" s="14" t="s">
        <v>18</v>
      </c>
      <c r="F67" s="14" t="s">
        <v>458</v>
      </c>
      <c r="G67" s="14" t="s">
        <v>781</v>
      </c>
      <c r="H67" s="14"/>
      <c r="I67" s="14" t="s">
        <v>459</v>
      </c>
      <c r="J67" s="14" t="s">
        <v>460</v>
      </c>
      <c r="L67" s="15">
        <v>1829.796777452214</v>
      </c>
      <c r="M67" s="20">
        <f t="shared" si="2"/>
        <v>1884.6906807757805</v>
      </c>
      <c r="N67" s="15"/>
      <c r="O67" s="11">
        <f>SUM(N67:N67)</f>
        <v>0</v>
      </c>
      <c r="P67" s="20">
        <f t="shared" ref="P67:P112" si="3">SUM(M67+O67)</f>
        <v>1884.6906807757805</v>
      </c>
    </row>
    <row r="68" spans="1:16" s="13" customFormat="1" ht="45" x14ac:dyDescent="0.25">
      <c r="A68" s="13" t="s">
        <v>461</v>
      </c>
      <c r="B68" s="14" t="s">
        <v>462</v>
      </c>
      <c r="C68" s="14" t="s">
        <v>463</v>
      </c>
      <c r="D68" s="14" t="s">
        <v>353</v>
      </c>
      <c r="E68" s="14" t="s">
        <v>18</v>
      </c>
      <c r="F68" s="14" t="s">
        <v>458</v>
      </c>
      <c r="G68" s="14" t="s">
        <v>464</v>
      </c>
      <c r="H68" s="14" t="s">
        <v>465</v>
      </c>
      <c r="I68" s="14" t="s">
        <v>459</v>
      </c>
      <c r="J68" s="16" t="s">
        <v>466</v>
      </c>
      <c r="L68" s="15">
        <v>4008.392577016692</v>
      </c>
      <c r="M68" s="20">
        <f t="shared" si="2"/>
        <v>4128.6443543271926</v>
      </c>
      <c r="N68" s="15"/>
      <c r="O68" s="11">
        <f>SUM(N68:N68)</f>
        <v>0</v>
      </c>
      <c r="P68" s="20">
        <f t="shared" si="3"/>
        <v>4128.6443543271926</v>
      </c>
    </row>
    <row r="69" spans="1:16" s="13" customFormat="1" ht="45" x14ac:dyDescent="0.25">
      <c r="A69" s="13" t="s">
        <v>467</v>
      </c>
      <c r="B69" s="14" t="s">
        <v>468</v>
      </c>
      <c r="C69" s="14" t="s">
        <v>469</v>
      </c>
      <c r="D69" s="14" t="s">
        <v>353</v>
      </c>
      <c r="E69" s="14" t="s">
        <v>18</v>
      </c>
      <c r="F69" s="14">
        <v>59620</v>
      </c>
      <c r="G69" s="14"/>
      <c r="H69" s="14"/>
      <c r="I69" s="14" t="s">
        <v>470</v>
      </c>
      <c r="J69" s="14" t="s">
        <v>471</v>
      </c>
      <c r="L69" s="15">
        <v>848.52904992765173</v>
      </c>
      <c r="M69" s="20">
        <f t="shared" si="2"/>
        <v>873.98492142548128</v>
      </c>
      <c r="N69" s="15"/>
      <c r="O69" s="11">
        <f>SUM(N69:N69)</f>
        <v>0</v>
      </c>
      <c r="P69" s="20">
        <f t="shared" si="3"/>
        <v>873.98492142548128</v>
      </c>
    </row>
    <row r="70" spans="1:16" s="13" customFormat="1" ht="45" x14ac:dyDescent="0.25">
      <c r="A70" s="13" t="s">
        <v>472</v>
      </c>
      <c r="B70" s="14" t="s">
        <v>473</v>
      </c>
      <c r="C70" s="14" t="s">
        <v>352</v>
      </c>
      <c r="D70" s="14" t="s">
        <v>353</v>
      </c>
      <c r="E70" s="14" t="s">
        <v>18</v>
      </c>
      <c r="F70" s="14" t="s">
        <v>474</v>
      </c>
      <c r="G70" s="14" t="s">
        <v>401</v>
      </c>
      <c r="H70" s="14" t="s">
        <v>475</v>
      </c>
      <c r="I70" s="14" t="s">
        <v>364</v>
      </c>
      <c r="J70" s="14" t="s">
        <v>476</v>
      </c>
      <c r="L70" s="15">
        <v>848.52904992765173</v>
      </c>
      <c r="M70" s="20">
        <f t="shared" si="2"/>
        <v>873.98492142548128</v>
      </c>
      <c r="N70" s="15"/>
      <c r="O70" s="11">
        <f>SUM(N70:N70)</f>
        <v>0</v>
      </c>
      <c r="P70" s="20">
        <f t="shared" si="3"/>
        <v>873.98492142548128</v>
      </c>
    </row>
    <row r="71" spans="1:16" s="13" customFormat="1" ht="105" x14ac:dyDescent="0.25">
      <c r="A71" s="13" t="s">
        <v>477</v>
      </c>
      <c r="B71" s="14" t="s">
        <v>478</v>
      </c>
      <c r="C71" s="14" t="s">
        <v>479</v>
      </c>
      <c r="D71" s="14" t="s">
        <v>353</v>
      </c>
      <c r="E71" s="14" t="s">
        <v>18</v>
      </c>
      <c r="F71" s="14" t="s">
        <v>458</v>
      </c>
      <c r="G71" s="14" t="s">
        <v>480</v>
      </c>
      <c r="H71" s="14" t="s">
        <v>481</v>
      </c>
      <c r="I71" s="14" t="s">
        <v>482</v>
      </c>
      <c r="J71" s="16" t="s">
        <v>483</v>
      </c>
      <c r="L71" s="15">
        <v>1345.1488411486032</v>
      </c>
      <c r="M71" s="20">
        <f t="shared" si="2"/>
        <v>1385.5033063830613</v>
      </c>
      <c r="N71" s="15"/>
      <c r="O71" s="11">
        <f>SUM(N71:N71)</f>
        <v>0</v>
      </c>
      <c r="P71" s="20">
        <f t="shared" si="3"/>
        <v>1385.5033063830613</v>
      </c>
    </row>
    <row r="72" spans="1:16" ht="45" x14ac:dyDescent="0.25">
      <c r="A72" t="s">
        <v>484</v>
      </c>
      <c r="B72" s="4" t="s">
        <v>485</v>
      </c>
      <c r="C72" s="4"/>
      <c r="D72" s="4" t="s">
        <v>486</v>
      </c>
      <c r="E72" s="4" t="s">
        <v>18</v>
      </c>
      <c r="F72" s="4" t="s">
        <v>487</v>
      </c>
      <c r="G72" s="4" t="s">
        <v>488</v>
      </c>
      <c r="H72" s="4" t="s">
        <v>489</v>
      </c>
      <c r="I72" s="4" t="s">
        <v>364</v>
      </c>
      <c r="J72" s="4" t="s">
        <v>490</v>
      </c>
      <c r="L72" s="5">
        <v>2537.8361643724279</v>
      </c>
      <c r="M72" s="19">
        <f t="shared" si="2"/>
        <v>2613.9712493036009</v>
      </c>
      <c r="O72" s="3">
        <f>SUM(N72:N72)</f>
        <v>0</v>
      </c>
      <c r="P72" s="19">
        <f t="shared" si="3"/>
        <v>2613.9712493036009</v>
      </c>
    </row>
    <row r="73" spans="1:16" ht="30" x14ac:dyDescent="0.25">
      <c r="A73" t="s">
        <v>491</v>
      </c>
      <c r="B73" s="10" t="s">
        <v>492</v>
      </c>
      <c r="C73" s="4"/>
      <c r="D73" s="4" t="s">
        <v>493</v>
      </c>
      <c r="E73" s="4" t="s">
        <v>18</v>
      </c>
      <c r="F73" s="4" t="s">
        <v>494</v>
      </c>
      <c r="G73" s="4" t="s">
        <v>495</v>
      </c>
      <c r="H73" s="4" t="s">
        <v>496</v>
      </c>
      <c r="I73" s="4" t="s">
        <v>22</v>
      </c>
      <c r="J73" s="4" t="s">
        <v>497</v>
      </c>
      <c r="L73" s="5">
        <v>5929.5706021860187</v>
      </c>
      <c r="M73" s="19">
        <f t="shared" si="2"/>
        <v>6107.4577202515993</v>
      </c>
      <c r="N73" s="5">
        <v>412.44</v>
      </c>
      <c r="O73" s="3">
        <f>SUM(N73:N73)</f>
        <v>412.44</v>
      </c>
      <c r="P73" s="19">
        <f t="shared" si="3"/>
        <v>6519.8977202515989</v>
      </c>
    </row>
    <row r="74" spans="1:16" s="13" customFormat="1" ht="45" x14ac:dyDescent="0.25">
      <c r="A74" s="13" t="s">
        <v>498</v>
      </c>
      <c r="B74" s="14" t="s">
        <v>499</v>
      </c>
      <c r="C74" s="14"/>
      <c r="D74" s="14" t="s">
        <v>500</v>
      </c>
      <c r="E74" s="14" t="s">
        <v>18</v>
      </c>
      <c r="F74" s="14" t="s">
        <v>501</v>
      </c>
      <c r="G74" s="14" t="s">
        <v>502</v>
      </c>
      <c r="H74" s="14" t="s">
        <v>503</v>
      </c>
      <c r="I74" s="14" t="s">
        <v>22</v>
      </c>
      <c r="J74" s="14" t="s">
        <v>504</v>
      </c>
      <c r="L74" s="15">
        <v>4678.3121757914951</v>
      </c>
      <c r="M74" s="20">
        <f t="shared" si="2"/>
        <v>4818.6615410652403</v>
      </c>
      <c r="N74" s="15"/>
      <c r="O74" s="11">
        <f>SUM(N74:N74)</f>
        <v>0</v>
      </c>
      <c r="P74" s="20">
        <f t="shared" si="3"/>
        <v>4818.6615410652403</v>
      </c>
    </row>
    <row r="75" spans="1:16" s="13" customFormat="1" ht="45" x14ac:dyDescent="0.25">
      <c r="A75" s="13" t="s">
        <v>505</v>
      </c>
      <c r="B75" s="14" t="s">
        <v>506</v>
      </c>
      <c r="C75" s="14"/>
      <c r="D75" s="14" t="s">
        <v>507</v>
      </c>
      <c r="E75" s="14" t="s">
        <v>18</v>
      </c>
      <c r="F75" s="14" t="s">
        <v>508</v>
      </c>
      <c r="G75" s="14" t="s">
        <v>509</v>
      </c>
      <c r="H75" s="14" t="s">
        <v>510</v>
      </c>
      <c r="I75" s="14" t="s">
        <v>364</v>
      </c>
      <c r="J75" s="14" t="s">
        <v>511</v>
      </c>
      <c r="L75" s="15">
        <v>1280.2934974638672</v>
      </c>
      <c r="M75" s="20">
        <f t="shared" si="2"/>
        <v>1318.7023023877832</v>
      </c>
      <c r="N75" s="15"/>
      <c r="O75" s="11">
        <f>SUM(N75:N75)</f>
        <v>0</v>
      </c>
      <c r="P75" s="20">
        <f t="shared" si="3"/>
        <v>1318.7023023877832</v>
      </c>
    </row>
    <row r="76" spans="1:16" s="13" customFormat="1" ht="30" x14ac:dyDescent="0.25">
      <c r="A76" s="13" t="s">
        <v>512</v>
      </c>
      <c r="B76" s="14" t="s">
        <v>513</v>
      </c>
      <c r="C76" s="14"/>
      <c r="D76" s="14" t="s">
        <v>391</v>
      </c>
      <c r="E76" s="14" t="s">
        <v>18</v>
      </c>
      <c r="F76" s="14" t="s">
        <v>392</v>
      </c>
      <c r="G76" s="14" t="s">
        <v>514</v>
      </c>
      <c r="H76" s="14" t="s">
        <v>515</v>
      </c>
      <c r="I76" s="14" t="s">
        <v>69</v>
      </c>
      <c r="J76" s="14" t="s">
        <v>516</v>
      </c>
      <c r="L76" s="15">
        <v>1303.0882751967476</v>
      </c>
      <c r="M76" s="20">
        <f t="shared" si="2"/>
        <v>1342.1809234526502</v>
      </c>
      <c r="N76" s="15"/>
      <c r="O76" s="11">
        <f>SUM(N76:N76)</f>
        <v>0</v>
      </c>
      <c r="P76" s="20">
        <f t="shared" si="3"/>
        <v>1342.1809234526502</v>
      </c>
    </row>
    <row r="77" spans="1:16" s="13" customFormat="1" ht="30" x14ac:dyDescent="0.25">
      <c r="A77" s="13" t="s">
        <v>517</v>
      </c>
      <c r="B77" s="14" t="s">
        <v>72</v>
      </c>
      <c r="C77" s="14" t="s">
        <v>518</v>
      </c>
      <c r="D77" s="14" t="s">
        <v>519</v>
      </c>
      <c r="E77" s="14" t="s">
        <v>18</v>
      </c>
      <c r="F77" s="14" t="s">
        <v>520</v>
      </c>
      <c r="G77" s="17" t="s">
        <v>521</v>
      </c>
      <c r="H77" s="17" t="s">
        <v>522</v>
      </c>
      <c r="I77" s="17" t="s">
        <v>364</v>
      </c>
      <c r="J77" s="14" t="s">
        <v>523</v>
      </c>
      <c r="L77" s="15">
        <v>2052.5557635676059</v>
      </c>
      <c r="M77" s="20">
        <f t="shared" ref="M77:M112" si="4">L77*1.03</f>
        <v>2114.1324364746342</v>
      </c>
      <c r="N77" s="15"/>
      <c r="O77" s="11">
        <f>SUM(N77:N77)</f>
        <v>0</v>
      </c>
      <c r="P77" s="20">
        <f t="shared" si="3"/>
        <v>2114.1324364746342</v>
      </c>
    </row>
    <row r="78" spans="1:16" s="13" customFormat="1" ht="30" x14ac:dyDescent="0.25">
      <c r="A78" s="13" t="s">
        <v>524</v>
      </c>
      <c r="B78" s="17" t="s">
        <v>525</v>
      </c>
      <c r="C78" s="17" t="s">
        <v>526</v>
      </c>
      <c r="D78" s="14" t="s">
        <v>527</v>
      </c>
      <c r="E78" s="14" t="s">
        <v>18</v>
      </c>
      <c r="F78" s="14" t="s">
        <v>528</v>
      </c>
      <c r="G78" s="14" t="s">
        <v>529</v>
      </c>
      <c r="H78" s="14" t="s">
        <v>530</v>
      </c>
      <c r="I78" s="14" t="s">
        <v>22</v>
      </c>
      <c r="J78" s="14" t="s">
        <v>531</v>
      </c>
      <c r="L78" s="15">
        <v>933.78908690934418</v>
      </c>
      <c r="M78" s="20">
        <f t="shared" si="4"/>
        <v>961.80275951662452</v>
      </c>
      <c r="N78" s="15"/>
      <c r="O78" s="11">
        <f>SUM(N78:N78)</f>
        <v>0</v>
      </c>
      <c r="P78" s="20">
        <f t="shared" si="3"/>
        <v>961.80275951662452</v>
      </c>
    </row>
    <row r="79" spans="1:16" s="13" customFormat="1" ht="60" x14ac:dyDescent="0.25">
      <c r="A79" s="13" t="s">
        <v>532</v>
      </c>
      <c r="B79" s="14" t="s">
        <v>533</v>
      </c>
      <c r="C79" s="14"/>
      <c r="D79" s="14" t="s">
        <v>421</v>
      </c>
      <c r="E79" s="14" t="s">
        <v>18</v>
      </c>
      <c r="F79" s="14" t="s">
        <v>422</v>
      </c>
      <c r="G79" s="14" t="s">
        <v>534</v>
      </c>
      <c r="H79" s="14" t="s">
        <v>535</v>
      </c>
      <c r="I79" s="14" t="s">
        <v>536</v>
      </c>
      <c r="J79" s="14" t="s">
        <v>537</v>
      </c>
      <c r="L79" s="15">
        <v>931.84384323764323</v>
      </c>
      <c r="M79" s="20">
        <f t="shared" si="4"/>
        <v>959.79915853477257</v>
      </c>
      <c r="N79" s="15"/>
      <c r="O79" s="11">
        <f>SUM(N79:N79)</f>
        <v>0</v>
      </c>
      <c r="P79" s="20">
        <f t="shared" si="3"/>
        <v>959.79915853477257</v>
      </c>
    </row>
    <row r="80" spans="1:16" s="13" customFormat="1" ht="30" x14ac:dyDescent="0.25">
      <c r="A80" s="13" t="s">
        <v>538</v>
      </c>
      <c r="B80" s="14" t="s">
        <v>539</v>
      </c>
      <c r="C80" s="14" t="s">
        <v>540</v>
      </c>
      <c r="D80" s="14" t="s">
        <v>541</v>
      </c>
      <c r="E80" s="14" t="s">
        <v>18</v>
      </c>
      <c r="F80" s="14" t="s">
        <v>542</v>
      </c>
      <c r="G80" s="14"/>
      <c r="H80" s="14"/>
      <c r="I80" s="14" t="s">
        <v>22</v>
      </c>
      <c r="J80" s="16" t="s">
        <v>543</v>
      </c>
      <c r="L80" s="15">
        <v>2027.1712119173219</v>
      </c>
      <c r="M80" s="20">
        <f t="shared" si="4"/>
        <v>2087.9863482748415</v>
      </c>
      <c r="N80" s="15"/>
      <c r="O80" s="11">
        <f>SUM(N80:N80)</f>
        <v>0</v>
      </c>
      <c r="P80" s="20">
        <f t="shared" si="3"/>
        <v>2087.9863482748415</v>
      </c>
    </row>
    <row r="81" spans="1:16" s="13" customFormat="1" ht="30" x14ac:dyDescent="0.25">
      <c r="A81" s="13" t="s">
        <v>544</v>
      </c>
      <c r="B81" s="14" t="s">
        <v>545</v>
      </c>
      <c r="C81" s="14" t="s">
        <v>546</v>
      </c>
      <c r="D81" s="14" t="s">
        <v>547</v>
      </c>
      <c r="E81" s="14" t="s">
        <v>18</v>
      </c>
      <c r="F81" s="14" t="s">
        <v>548</v>
      </c>
      <c r="G81" s="14" t="s">
        <v>549</v>
      </c>
      <c r="H81" s="14" t="s">
        <v>550</v>
      </c>
      <c r="I81" s="14" t="s">
        <v>69</v>
      </c>
      <c r="J81" s="14" t="s">
        <v>551</v>
      </c>
      <c r="L81" s="15">
        <v>958.66515990034952</v>
      </c>
      <c r="M81" s="20">
        <f t="shared" si="4"/>
        <v>987.42511469736007</v>
      </c>
      <c r="N81" s="15"/>
      <c r="O81" s="11">
        <f>SUM(N81:N81)</f>
        <v>0</v>
      </c>
      <c r="P81" s="20">
        <f t="shared" si="3"/>
        <v>987.42511469736007</v>
      </c>
    </row>
    <row r="82" spans="1:16" s="13" customFormat="1" ht="30" x14ac:dyDescent="0.25">
      <c r="A82" s="13" t="s">
        <v>552</v>
      </c>
      <c r="B82" s="14" t="s">
        <v>553</v>
      </c>
      <c r="C82" s="14" t="s">
        <v>554</v>
      </c>
      <c r="D82" s="14" t="s">
        <v>555</v>
      </c>
      <c r="E82" s="14" t="s">
        <v>18</v>
      </c>
      <c r="F82" s="14" t="s">
        <v>556</v>
      </c>
      <c r="G82" s="14" t="s">
        <v>557</v>
      </c>
      <c r="H82" s="14" t="s">
        <v>558</v>
      </c>
      <c r="I82" s="14" t="s">
        <v>22</v>
      </c>
      <c r="J82" s="16" t="s">
        <v>559</v>
      </c>
      <c r="L82" s="15">
        <v>1719.8478963158018</v>
      </c>
      <c r="M82" s="20">
        <f t="shared" si="4"/>
        <v>1771.4433332052758</v>
      </c>
      <c r="N82" s="15"/>
      <c r="O82" s="11">
        <f>SUM(N82:N82)</f>
        <v>0</v>
      </c>
      <c r="P82" s="20">
        <f t="shared" si="3"/>
        <v>1771.4433332052758</v>
      </c>
    </row>
    <row r="83" spans="1:16" s="13" customFormat="1" ht="30" x14ac:dyDescent="0.25">
      <c r="A83" s="13" t="s">
        <v>560</v>
      </c>
      <c r="B83" s="14" t="s">
        <v>561</v>
      </c>
      <c r="C83" s="14" t="s">
        <v>562</v>
      </c>
      <c r="D83" s="14" t="s">
        <v>563</v>
      </c>
      <c r="E83" s="14" t="s">
        <v>18</v>
      </c>
      <c r="F83" s="14" t="s">
        <v>564</v>
      </c>
      <c r="G83" s="14" t="s">
        <v>565</v>
      </c>
      <c r="H83" s="14" t="s">
        <v>218</v>
      </c>
      <c r="I83" s="14" t="s">
        <v>22</v>
      </c>
      <c r="J83" s="14" t="s">
        <v>566</v>
      </c>
      <c r="L83" s="15">
        <v>1983.4826830668301</v>
      </c>
      <c r="M83" s="20">
        <f t="shared" si="4"/>
        <v>2042.9871635588349</v>
      </c>
      <c r="N83" s="15"/>
      <c r="O83" s="11">
        <f>SUM(N83:N83)</f>
        <v>0</v>
      </c>
      <c r="P83" s="20">
        <f t="shared" si="3"/>
        <v>2042.9871635588349</v>
      </c>
    </row>
    <row r="84" spans="1:16" ht="30" x14ac:dyDescent="0.25">
      <c r="A84" t="s">
        <v>567</v>
      </c>
      <c r="B84" s="4" t="s">
        <v>568</v>
      </c>
      <c r="C84" s="4" t="s">
        <v>569</v>
      </c>
      <c r="D84" s="4" t="s">
        <v>570</v>
      </c>
      <c r="E84" s="4" t="s">
        <v>18</v>
      </c>
      <c r="F84" s="4" t="s">
        <v>571</v>
      </c>
      <c r="G84" s="4" t="s">
        <v>572</v>
      </c>
      <c r="H84" s="4" t="s">
        <v>573</v>
      </c>
      <c r="I84" s="4" t="s">
        <v>69</v>
      </c>
      <c r="J84" s="4" t="s">
        <v>574</v>
      </c>
      <c r="L84" s="5">
        <v>1212.1762124495383</v>
      </c>
      <c r="M84" s="19">
        <f t="shared" si="4"/>
        <v>1248.5414988230245</v>
      </c>
      <c r="O84" s="3">
        <f>SUM(N84:N84)</f>
        <v>0</v>
      </c>
      <c r="P84" s="19">
        <f t="shared" si="3"/>
        <v>1248.5414988230245</v>
      </c>
    </row>
    <row r="85" spans="1:16" ht="30" x14ac:dyDescent="0.25">
      <c r="A85" t="s">
        <v>575</v>
      </c>
      <c r="B85" s="4" t="s">
        <v>576</v>
      </c>
      <c r="C85" s="4"/>
      <c r="D85" s="4" t="s">
        <v>577</v>
      </c>
      <c r="E85" s="4" t="s">
        <v>18</v>
      </c>
      <c r="F85" s="4" t="s">
        <v>578</v>
      </c>
      <c r="G85" s="4" t="s">
        <v>579</v>
      </c>
      <c r="H85" s="4" t="s">
        <v>391</v>
      </c>
      <c r="I85" s="4" t="s">
        <v>22</v>
      </c>
      <c r="J85" s="4" t="s">
        <v>580</v>
      </c>
      <c r="L85" s="5">
        <v>5416.9142692281875</v>
      </c>
      <c r="M85" s="19">
        <f t="shared" si="4"/>
        <v>5579.4216973050334</v>
      </c>
      <c r="O85" s="3">
        <f>SUM(N85:N85)</f>
        <v>0</v>
      </c>
      <c r="P85" s="19">
        <f t="shared" si="3"/>
        <v>5579.4216973050334</v>
      </c>
    </row>
    <row r="86" spans="1:16" ht="30" x14ac:dyDescent="0.25">
      <c r="A86" t="s">
        <v>581</v>
      </c>
      <c r="B86" s="4" t="s">
        <v>582</v>
      </c>
      <c r="C86" s="4" t="s">
        <v>583</v>
      </c>
      <c r="D86" s="4" t="s">
        <v>584</v>
      </c>
      <c r="E86" s="4" t="s">
        <v>18</v>
      </c>
      <c r="F86" s="4" t="s">
        <v>585</v>
      </c>
      <c r="G86" s="4" t="s">
        <v>586</v>
      </c>
      <c r="H86" s="4" t="s">
        <v>587</v>
      </c>
      <c r="I86" s="4" t="s">
        <v>22</v>
      </c>
      <c r="J86" s="4" t="s">
        <v>588</v>
      </c>
      <c r="L86" s="5">
        <v>4757.4082700705967</v>
      </c>
      <c r="M86" s="19">
        <f t="shared" si="4"/>
        <v>4900.1305181727148</v>
      </c>
      <c r="O86" s="3">
        <f>SUM(N86:N86)</f>
        <v>0</v>
      </c>
      <c r="P86" s="19">
        <f t="shared" si="3"/>
        <v>4900.1305181727148</v>
      </c>
    </row>
    <row r="87" spans="1:16" ht="60" x14ac:dyDescent="0.25">
      <c r="A87" t="s">
        <v>589</v>
      </c>
      <c r="B87" s="4" t="s">
        <v>590</v>
      </c>
      <c r="C87" s="4" t="s">
        <v>591</v>
      </c>
      <c r="D87" s="4" t="s">
        <v>592</v>
      </c>
      <c r="E87" s="4" t="s">
        <v>18</v>
      </c>
      <c r="F87" s="4" t="s">
        <v>593</v>
      </c>
      <c r="G87" s="4" t="s">
        <v>287</v>
      </c>
      <c r="H87" s="4" t="s">
        <v>594</v>
      </c>
      <c r="I87" s="4" t="s">
        <v>85</v>
      </c>
      <c r="J87" s="4" t="s">
        <v>595</v>
      </c>
      <c r="L87" s="5">
        <v>848.52904992765173</v>
      </c>
      <c r="M87" s="19">
        <f t="shared" si="4"/>
        <v>873.98492142548128</v>
      </c>
      <c r="O87" s="3">
        <f>SUM(N87:N87)</f>
        <v>0</v>
      </c>
      <c r="P87" s="19">
        <f t="shared" si="3"/>
        <v>873.98492142548128</v>
      </c>
    </row>
    <row r="88" spans="1:16" ht="45" x14ac:dyDescent="0.25">
      <c r="A88" t="s">
        <v>596</v>
      </c>
      <c r="B88" s="4" t="s">
        <v>597</v>
      </c>
      <c r="C88" s="4"/>
      <c r="D88" s="4" t="s">
        <v>598</v>
      </c>
      <c r="E88" s="4" t="s">
        <v>18</v>
      </c>
      <c r="F88" s="4" t="s">
        <v>599</v>
      </c>
      <c r="G88" s="4" t="s">
        <v>600</v>
      </c>
      <c r="H88" s="4" t="s">
        <v>601</v>
      </c>
      <c r="I88" s="4" t="s">
        <v>22</v>
      </c>
      <c r="J88" s="6" t="s">
        <v>602</v>
      </c>
      <c r="L88" s="5">
        <v>2161.3344207530126</v>
      </c>
      <c r="M88" s="19">
        <f t="shared" si="4"/>
        <v>2226.1744533756032</v>
      </c>
      <c r="O88" s="3">
        <f>SUM(N88:N88)</f>
        <v>0</v>
      </c>
      <c r="P88" s="19">
        <f t="shared" si="3"/>
        <v>2226.1744533756032</v>
      </c>
    </row>
    <row r="89" spans="1:16" ht="75" x14ac:dyDescent="0.25">
      <c r="A89" t="s">
        <v>603</v>
      </c>
      <c r="B89" s="4" t="s">
        <v>604</v>
      </c>
      <c r="C89" s="4"/>
      <c r="D89" s="4" t="s">
        <v>598</v>
      </c>
      <c r="E89" s="4" t="s">
        <v>18</v>
      </c>
      <c r="F89" s="4" t="s">
        <v>599</v>
      </c>
      <c r="G89" s="4" t="s">
        <v>348</v>
      </c>
      <c r="H89" s="4" t="s">
        <v>605</v>
      </c>
      <c r="I89" s="4" t="s">
        <v>606</v>
      </c>
      <c r="J89" s="4" t="s">
        <v>607</v>
      </c>
      <c r="L89" s="5">
        <v>951.91078407440602</v>
      </c>
      <c r="M89" s="19">
        <f t="shared" si="4"/>
        <v>980.46810759663822</v>
      </c>
      <c r="O89" s="3">
        <f>SUM(N89:N89)</f>
        <v>0</v>
      </c>
      <c r="P89" s="19">
        <f t="shared" si="3"/>
        <v>980.46810759663822</v>
      </c>
    </row>
    <row r="90" spans="1:16" ht="45" x14ac:dyDescent="0.25">
      <c r="A90" t="s">
        <v>608</v>
      </c>
      <c r="B90" s="4" t="s">
        <v>609</v>
      </c>
      <c r="C90" s="4"/>
      <c r="D90" s="4" t="s">
        <v>610</v>
      </c>
      <c r="E90" s="4" t="s">
        <v>18</v>
      </c>
      <c r="F90" s="4" t="s">
        <v>611</v>
      </c>
      <c r="G90" s="4" t="s">
        <v>612</v>
      </c>
      <c r="H90" s="4" t="s">
        <v>613</v>
      </c>
      <c r="I90" s="4" t="s">
        <v>22</v>
      </c>
      <c r="J90" s="4" t="s">
        <v>614</v>
      </c>
      <c r="L90" s="5">
        <v>1997.05649589256</v>
      </c>
      <c r="M90" s="19">
        <f t="shared" si="4"/>
        <v>2056.9681907693366</v>
      </c>
      <c r="O90" s="3">
        <f>SUM(N90:N90)</f>
        <v>0</v>
      </c>
      <c r="P90" s="19">
        <f t="shared" si="3"/>
        <v>2056.9681907693366</v>
      </c>
    </row>
    <row r="91" spans="1:16" ht="30" x14ac:dyDescent="0.25">
      <c r="A91" t="s">
        <v>615</v>
      </c>
      <c r="B91" s="4" t="s">
        <v>616</v>
      </c>
      <c r="C91" s="4" t="s">
        <v>617</v>
      </c>
      <c r="D91" s="4" t="s">
        <v>618</v>
      </c>
      <c r="E91" s="4" t="s">
        <v>18</v>
      </c>
      <c r="F91" s="4" t="s">
        <v>619</v>
      </c>
      <c r="G91" s="4" t="s">
        <v>620</v>
      </c>
      <c r="H91" s="4" t="s">
        <v>621</v>
      </c>
      <c r="I91" s="4" t="s">
        <v>22</v>
      </c>
      <c r="J91" s="4" t="s">
        <v>622</v>
      </c>
      <c r="L91" s="5">
        <v>2053.7398036700497</v>
      </c>
      <c r="M91" s="19">
        <f t="shared" si="4"/>
        <v>2115.3519977801511</v>
      </c>
      <c r="O91" s="3">
        <f>SUM(N91:N91)</f>
        <v>0</v>
      </c>
      <c r="P91" s="19">
        <f t="shared" si="3"/>
        <v>2115.3519977801511</v>
      </c>
    </row>
    <row r="92" spans="1:16" ht="30" x14ac:dyDescent="0.25">
      <c r="A92" t="s">
        <v>623</v>
      </c>
      <c r="B92" s="4" t="s">
        <v>624</v>
      </c>
      <c r="C92" s="4"/>
      <c r="D92" s="4" t="s">
        <v>625</v>
      </c>
      <c r="E92" s="4" t="s">
        <v>18</v>
      </c>
      <c r="F92" s="4" t="s">
        <v>626</v>
      </c>
      <c r="G92" s="4" t="s">
        <v>627</v>
      </c>
      <c r="H92" s="4" t="s">
        <v>628</v>
      </c>
      <c r="I92" s="4" t="s">
        <v>22</v>
      </c>
      <c r="J92" s="4" t="s">
        <v>629</v>
      </c>
      <c r="L92" s="5">
        <v>2956.4176783292419</v>
      </c>
      <c r="M92" s="19">
        <f t="shared" si="4"/>
        <v>3045.1102086791193</v>
      </c>
      <c r="N92" s="5">
        <v>412.44</v>
      </c>
      <c r="O92" s="3">
        <f>SUM(N92:N92)</f>
        <v>412.44</v>
      </c>
      <c r="P92" s="19">
        <f t="shared" si="3"/>
        <v>3457.5502086791194</v>
      </c>
    </row>
    <row r="93" spans="1:16" ht="45" x14ac:dyDescent="0.25">
      <c r="A93" t="s">
        <v>630</v>
      </c>
      <c r="B93" s="4" t="s">
        <v>631</v>
      </c>
      <c r="C93" s="4" t="s">
        <v>632</v>
      </c>
      <c r="D93" s="4" t="s">
        <v>633</v>
      </c>
      <c r="E93" s="4" t="s">
        <v>18</v>
      </c>
      <c r="F93" s="4" t="s">
        <v>634</v>
      </c>
      <c r="G93" s="4" t="s">
        <v>179</v>
      </c>
      <c r="H93" s="4" t="s">
        <v>635</v>
      </c>
      <c r="I93" s="4" t="s">
        <v>636</v>
      </c>
      <c r="J93" s="4" t="s">
        <v>637</v>
      </c>
      <c r="L93" s="5">
        <v>1897.2106516219339</v>
      </c>
      <c r="M93" s="19">
        <f t="shared" si="4"/>
        <v>1954.126971170592</v>
      </c>
      <c r="O93" s="3">
        <f>SUM(N93:N93)</f>
        <v>0</v>
      </c>
      <c r="P93" s="19">
        <f t="shared" si="3"/>
        <v>1954.126971170592</v>
      </c>
    </row>
    <row r="94" spans="1:16" ht="60" x14ac:dyDescent="0.25">
      <c r="A94" t="s">
        <v>638</v>
      </c>
      <c r="B94" s="4" t="s">
        <v>639</v>
      </c>
      <c r="C94" s="4" t="s">
        <v>640</v>
      </c>
      <c r="D94" s="4" t="s">
        <v>353</v>
      </c>
      <c r="E94" s="4" t="s">
        <v>18</v>
      </c>
      <c r="F94" s="4" t="s">
        <v>458</v>
      </c>
      <c r="G94" s="4" t="s">
        <v>641</v>
      </c>
      <c r="H94" s="4" t="s">
        <v>642</v>
      </c>
      <c r="I94" s="4" t="s">
        <v>643</v>
      </c>
      <c r="J94" s="6" t="s">
        <v>644</v>
      </c>
      <c r="L94" s="5">
        <v>2244.25456524743</v>
      </c>
      <c r="M94" s="19">
        <f t="shared" si="4"/>
        <v>2311.5822022048528</v>
      </c>
      <c r="O94" s="3">
        <f>SUM(N94:N94)</f>
        <v>0</v>
      </c>
      <c r="P94" s="19">
        <f t="shared" si="3"/>
        <v>2311.5822022048528</v>
      </c>
    </row>
    <row r="95" spans="1:16" ht="30" x14ac:dyDescent="0.25">
      <c r="A95" t="s">
        <v>645</v>
      </c>
      <c r="B95" s="4" t="s">
        <v>646</v>
      </c>
      <c r="C95" s="4" t="s">
        <v>647</v>
      </c>
      <c r="D95" s="4" t="s">
        <v>648</v>
      </c>
      <c r="E95" s="4" t="s">
        <v>18</v>
      </c>
      <c r="F95" s="4" t="s">
        <v>649</v>
      </c>
      <c r="G95" s="4" t="s">
        <v>44</v>
      </c>
      <c r="H95" s="4" t="s">
        <v>782</v>
      </c>
      <c r="I95" s="4" t="s">
        <v>22</v>
      </c>
      <c r="J95" s="6" t="s">
        <v>783</v>
      </c>
      <c r="L95" s="5">
        <v>2536.1211199511818</v>
      </c>
      <c r="M95" s="19">
        <f t="shared" si="4"/>
        <v>2612.2047535497172</v>
      </c>
      <c r="O95" s="3">
        <f>SUM(N95:N95)</f>
        <v>0</v>
      </c>
      <c r="P95" s="19">
        <f t="shared" si="3"/>
        <v>2612.2047535497172</v>
      </c>
    </row>
    <row r="96" spans="1:16" ht="30" x14ac:dyDescent="0.25">
      <c r="A96" t="s">
        <v>650</v>
      </c>
      <c r="B96" s="4" t="s">
        <v>651</v>
      </c>
      <c r="C96" s="4"/>
      <c r="D96" s="4" t="s">
        <v>652</v>
      </c>
      <c r="E96" s="4" t="s">
        <v>18</v>
      </c>
      <c r="F96" s="4" t="s">
        <v>653</v>
      </c>
      <c r="G96" s="4" t="s">
        <v>654</v>
      </c>
      <c r="H96" s="4" t="s">
        <v>655</v>
      </c>
      <c r="I96" s="4" t="s">
        <v>364</v>
      </c>
      <c r="J96" s="4" t="s">
        <v>656</v>
      </c>
      <c r="L96" s="5">
        <v>1863.5717312145666</v>
      </c>
      <c r="M96" s="19">
        <f t="shared" si="4"/>
        <v>1919.4788831510036</v>
      </c>
      <c r="O96" s="3">
        <f>SUM(N96:N96)</f>
        <v>0</v>
      </c>
      <c r="P96" s="19">
        <f t="shared" si="3"/>
        <v>1919.4788831510036</v>
      </c>
    </row>
    <row r="97" spans="1:16" ht="30" x14ac:dyDescent="0.25">
      <c r="A97" t="s">
        <v>657</v>
      </c>
      <c r="B97" s="4" t="s">
        <v>658</v>
      </c>
      <c r="C97" s="4" t="s">
        <v>659</v>
      </c>
      <c r="D97" s="4" t="s">
        <v>660</v>
      </c>
      <c r="E97" s="4" t="s">
        <v>18</v>
      </c>
      <c r="F97" s="4" t="s">
        <v>661</v>
      </c>
      <c r="G97" s="4" t="s">
        <v>401</v>
      </c>
      <c r="H97" s="4" t="s">
        <v>662</v>
      </c>
      <c r="I97" s="4" t="s">
        <v>663</v>
      </c>
      <c r="J97" s="4" t="s">
        <v>664</v>
      </c>
      <c r="L97" s="5">
        <v>1272.3606091360082</v>
      </c>
      <c r="M97" s="19">
        <f t="shared" si="4"/>
        <v>1310.5314274100886</v>
      </c>
      <c r="O97" s="3">
        <f>SUM(N97:N97)</f>
        <v>0</v>
      </c>
      <c r="P97" s="19">
        <f t="shared" si="3"/>
        <v>1310.5314274100886</v>
      </c>
    </row>
    <row r="98" spans="1:16" ht="30" x14ac:dyDescent="0.25">
      <c r="A98" t="s">
        <v>665</v>
      </c>
      <c r="B98" s="4" t="s">
        <v>666</v>
      </c>
      <c r="C98" s="4" t="s">
        <v>667</v>
      </c>
      <c r="D98" s="4" t="s">
        <v>134</v>
      </c>
      <c r="E98" s="4" t="s">
        <v>18</v>
      </c>
      <c r="F98" s="4" t="s">
        <v>135</v>
      </c>
      <c r="G98" s="4" t="s">
        <v>668</v>
      </c>
      <c r="H98" s="4" t="s">
        <v>669</v>
      </c>
      <c r="I98" s="4" t="s">
        <v>69</v>
      </c>
      <c r="J98" s="4" t="s">
        <v>670</v>
      </c>
      <c r="L98" s="5">
        <v>943.82623344168917</v>
      </c>
      <c r="M98" s="19">
        <f t="shared" si="4"/>
        <v>972.14102044493984</v>
      </c>
      <c r="O98" s="3">
        <f>SUM(N98:N98)</f>
        <v>0</v>
      </c>
      <c r="P98" s="19">
        <f t="shared" si="3"/>
        <v>972.14102044493984</v>
      </c>
    </row>
    <row r="99" spans="1:16" ht="45" x14ac:dyDescent="0.25">
      <c r="A99" t="s">
        <v>671</v>
      </c>
      <c r="B99" s="4" t="s">
        <v>672</v>
      </c>
      <c r="C99" s="4"/>
      <c r="D99" s="4" t="s">
        <v>299</v>
      </c>
      <c r="E99" s="4" t="s">
        <v>18</v>
      </c>
      <c r="F99" s="4" t="s">
        <v>673</v>
      </c>
      <c r="G99" s="4" t="s">
        <v>674</v>
      </c>
      <c r="H99" s="4" t="s">
        <v>675</v>
      </c>
      <c r="I99" s="4" t="s">
        <v>46</v>
      </c>
      <c r="J99" s="6" t="s">
        <v>676</v>
      </c>
      <c r="L99" s="5">
        <v>1688.4704560306827</v>
      </c>
      <c r="M99" s="19">
        <f t="shared" si="4"/>
        <v>1739.1245697116033</v>
      </c>
      <c r="O99" s="3">
        <f>SUM(N99:N99)</f>
        <v>0</v>
      </c>
      <c r="P99" s="19">
        <f t="shared" si="3"/>
        <v>1739.1245697116033</v>
      </c>
    </row>
    <row r="100" spans="1:16" ht="30" x14ac:dyDescent="0.25">
      <c r="A100" t="s">
        <v>677</v>
      </c>
      <c r="B100" s="4" t="s">
        <v>678</v>
      </c>
      <c r="C100" s="4" t="s">
        <v>679</v>
      </c>
      <c r="D100" s="4" t="s">
        <v>680</v>
      </c>
      <c r="E100" s="4" t="s">
        <v>18</v>
      </c>
      <c r="F100" s="4" t="s">
        <v>681</v>
      </c>
      <c r="G100" s="4" t="s">
        <v>682</v>
      </c>
      <c r="H100" s="4" t="s">
        <v>683</v>
      </c>
      <c r="I100" s="4" t="s">
        <v>22</v>
      </c>
      <c r="J100" s="4" t="s">
        <v>684</v>
      </c>
      <c r="L100" s="5">
        <v>2040.5843886272237</v>
      </c>
      <c r="M100" s="19">
        <f t="shared" si="4"/>
        <v>2101.8019202860405</v>
      </c>
      <c r="O100" s="3">
        <f>SUM(N100:N100)</f>
        <v>0</v>
      </c>
      <c r="P100" s="19">
        <f t="shared" si="3"/>
        <v>2101.8019202860405</v>
      </c>
    </row>
    <row r="101" spans="1:16" ht="30" x14ac:dyDescent="0.25">
      <c r="A101" t="s">
        <v>685</v>
      </c>
      <c r="B101" s="4"/>
      <c r="C101" s="4" t="s">
        <v>686</v>
      </c>
      <c r="D101" s="4" t="s">
        <v>680</v>
      </c>
      <c r="E101" s="4" t="s">
        <v>18</v>
      </c>
      <c r="F101" s="4" t="s">
        <v>681</v>
      </c>
      <c r="G101" s="4" t="s">
        <v>217</v>
      </c>
      <c r="H101" s="4" t="s">
        <v>687</v>
      </c>
      <c r="I101" s="4" t="s">
        <v>688</v>
      </c>
      <c r="J101" s="4"/>
      <c r="L101" s="5">
        <v>2019.3127624377375</v>
      </c>
      <c r="M101" s="19">
        <f t="shared" si="4"/>
        <v>2079.8921453108696</v>
      </c>
      <c r="O101" s="3">
        <f>SUM(N101:N101)</f>
        <v>0</v>
      </c>
      <c r="P101" s="19">
        <f t="shared" si="3"/>
        <v>2079.8921453108696</v>
      </c>
    </row>
    <row r="102" spans="1:16" ht="45" x14ac:dyDescent="0.25">
      <c r="A102" t="s">
        <v>689</v>
      </c>
      <c r="B102" s="4" t="s">
        <v>690</v>
      </c>
      <c r="C102" s="4" t="s">
        <v>691</v>
      </c>
      <c r="D102" s="4" t="s">
        <v>692</v>
      </c>
      <c r="E102" s="4" t="s">
        <v>18</v>
      </c>
      <c r="F102" s="4" t="s">
        <v>693</v>
      </c>
      <c r="G102" s="4" t="s">
        <v>694</v>
      </c>
      <c r="H102" s="4" t="s">
        <v>695</v>
      </c>
      <c r="I102" s="4" t="s">
        <v>22</v>
      </c>
      <c r="J102" s="6" t="s">
        <v>696</v>
      </c>
      <c r="L102" s="5">
        <v>1716.8802559542501</v>
      </c>
      <c r="M102" s="19">
        <f t="shared" si="4"/>
        <v>1768.3866636328776</v>
      </c>
      <c r="O102" s="3">
        <f>SUM(N102:N102)</f>
        <v>0</v>
      </c>
      <c r="P102" s="19">
        <f t="shared" si="3"/>
        <v>1768.3866636328776</v>
      </c>
    </row>
    <row r="103" spans="1:16" ht="30" x14ac:dyDescent="0.25">
      <c r="A103" t="s">
        <v>697</v>
      </c>
      <c r="B103" s="4" t="s">
        <v>698</v>
      </c>
      <c r="C103" s="4" t="s">
        <v>699</v>
      </c>
      <c r="D103" s="4" t="s">
        <v>700</v>
      </c>
      <c r="E103" s="4" t="s">
        <v>18</v>
      </c>
      <c r="F103" s="4" t="s">
        <v>701</v>
      </c>
      <c r="G103" s="4" t="s">
        <v>702</v>
      </c>
      <c r="H103" s="4" t="s">
        <v>703</v>
      </c>
      <c r="I103" s="4" t="s">
        <v>22</v>
      </c>
      <c r="J103" s="4" t="s">
        <v>704</v>
      </c>
      <c r="L103" s="5">
        <v>1952.1486491832593</v>
      </c>
      <c r="M103" s="19">
        <f t="shared" si="4"/>
        <v>2010.7131086587572</v>
      </c>
      <c r="O103" s="3">
        <f>SUM(N103:N103)</f>
        <v>0</v>
      </c>
      <c r="P103" s="19">
        <f t="shared" si="3"/>
        <v>2010.7131086587572</v>
      </c>
    </row>
    <row r="104" spans="1:16" ht="30" x14ac:dyDescent="0.25">
      <c r="A104" t="s">
        <v>705</v>
      </c>
      <c r="B104" s="8" t="s">
        <v>706</v>
      </c>
      <c r="D104" s="8" t="s">
        <v>707</v>
      </c>
      <c r="E104" s="8" t="s">
        <v>18</v>
      </c>
      <c r="F104">
        <v>59474</v>
      </c>
      <c r="G104" s="8" t="s">
        <v>708</v>
      </c>
      <c r="H104" s="8" t="s">
        <v>709</v>
      </c>
      <c r="I104" s="8" t="s">
        <v>22</v>
      </c>
      <c r="J104" s="9" t="s">
        <v>710</v>
      </c>
      <c r="L104" s="5">
        <v>2833.4682000000003</v>
      </c>
      <c r="M104" s="19">
        <f t="shared" si="4"/>
        <v>2918.4722460000003</v>
      </c>
      <c r="O104" s="3">
        <f>SUM(N104:N104)</f>
        <v>0</v>
      </c>
      <c r="P104" s="19">
        <f t="shared" si="3"/>
        <v>2918.4722460000003</v>
      </c>
    </row>
    <row r="105" spans="1:16" ht="30" x14ac:dyDescent="0.25">
      <c r="A105" t="s">
        <v>711</v>
      </c>
      <c r="B105" s="4" t="s">
        <v>712</v>
      </c>
      <c r="C105" s="4" t="s">
        <v>713</v>
      </c>
      <c r="D105" s="4" t="s">
        <v>714</v>
      </c>
      <c r="E105" s="4" t="s">
        <v>18</v>
      </c>
      <c r="F105" s="4" t="s">
        <v>715</v>
      </c>
      <c r="G105" s="4" t="s">
        <v>716</v>
      </c>
      <c r="H105" s="4" t="s">
        <v>717</v>
      </c>
      <c r="I105" s="4" t="s">
        <v>22</v>
      </c>
      <c r="J105" s="4" t="s">
        <v>718</v>
      </c>
      <c r="L105" s="5">
        <v>1722.0506633966079</v>
      </c>
      <c r="M105" s="19">
        <f t="shared" si="4"/>
        <v>1773.7121832985063</v>
      </c>
      <c r="O105" s="3">
        <f>SUM(N105:N105)</f>
        <v>0</v>
      </c>
      <c r="P105" s="19">
        <f t="shared" si="3"/>
        <v>1773.7121832985063</v>
      </c>
    </row>
    <row r="106" spans="1:16" ht="30" x14ac:dyDescent="0.25">
      <c r="A106" t="s">
        <v>719</v>
      </c>
      <c r="B106" s="10" t="s">
        <v>720</v>
      </c>
      <c r="C106" s="4"/>
      <c r="D106" s="4" t="s">
        <v>721</v>
      </c>
      <c r="E106" s="4" t="s">
        <v>18</v>
      </c>
      <c r="F106" s="10" t="s">
        <v>722</v>
      </c>
      <c r="G106" s="4" t="s">
        <v>723</v>
      </c>
      <c r="H106" s="4" t="s">
        <v>724</v>
      </c>
      <c r="I106" s="4" t="s">
        <v>22</v>
      </c>
      <c r="J106" s="6" t="s">
        <v>725</v>
      </c>
      <c r="L106" s="5">
        <v>1726.693230196284</v>
      </c>
      <c r="M106" s="19">
        <f t="shared" si="4"/>
        <v>1778.4940271021726</v>
      </c>
      <c r="O106" s="3">
        <f>SUM(N106:N106)</f>
        <v>0</v>
      </c>
      <c r="P106" s="19">
        <f t="shared" si="3"/>
        <v>1778.4940271021726</v>
      </c>
    </row>
    <row r="107" spans="1:16" ht="60" x14ac:dyDescent="0.25">
      <c r="A107" t="s">
        <v>726</v>
      </c>
      <c r="B107" s="4" t="s">
        <v>727</v>
      </c>
      <c r="C107" s="4" t="s">
        <v>728</v>
      </c>
      <c r="D107" s="4" t="s">
        <v>729</v>
      </c>
      <c r="E107" s="4" t="s">
        <v>18</v>
      </c>
      <c r="F107" s="4" t="s">
        <v>730</v>
      </c>
      <c r="G107" s="4" t="s">
        <v>731</v>
      </c>
      <c r="H107" s="4" t="s">
        <v>732</v>
      </c>
      <c r="I107" s="4" t="s">
        <v>22</v>
      </c>
      <c r="J107" s="4" t="s">
        <v>733</v>
      </c>
      <c r="L107" s="5">
        <v>1898.9595852097195</v>
      </c>
      <c r="M107" s="19">
        <f t="shared" si="4"/>
        <v>1955.9283727660111</v>
      </c>
      <c r="O107" s="3">
        <f>SUM(N107:N107)</f>
        <v>0</v>
      </c>
      <c r="P107" s="19">
        <f t="shared" si="3"/>
        <v>1955.9283727660111</v>
      </c>
    </row>
    <row r="108" spans="1:16" ht="45" x14ac:dyDescent="0.25">
      <c r="A108" t="s">
        <v>734</v>
      </c>
      <c r="B108" s="4" t="s">
        <v>735</v>
      </c>
      <c r="C108" s="4" t="s">
        <v>736</v>
      </c>
      <c r="D108" s="4" t="s">
        <v>729</v>
      </c>
      <c r="E108" s="4" t="s">
        <v>18</v>
      </c>
      <c r="F108" s="4" t="s">
        <v>730</v>
      </c>
      <c r="G108" s="4" t="s">
        <v>737</v>
      </c>
      <c r="H108" s="4" t="s">
        <v>738</v>
      </c>
      <c r="I108" s="4" t="s">
        <v>364</v>
      </c>
      <c r="J108" s="4" t="s">
        <v>739</v>
      </c>
      <c r="L108" s="5">
        <v>1570.9249542542352</v>
      </c>
      <c r="M108" s="19">
        <f t="shared" si="4"/>
        <v>1618.0527028818624</v>
      </c>
      <c r="O108" s="3">
        <f>SUM(N108:N108)</f>
        <v>0</v>
      </c>
      <c r="P108" s="19">
        <f t="shared" si="3"/>
        <v>1618.0527028818624</v>
      </c>
    </row>
    <row r="109" spans="1:16" ht="45" x14ac:dyDescent="0.25">
      <c r="A109" t="s">
        <v>740</v>
      </c>
      <c r="B109" s="4" t="s">
        <v>741</v>
      </c>
      <c r="C109" s="4"/>
      <c r="D109" s="4" t="s">
        <v>742</v>
      </c>
      <c r="E109" s="4" t="s">
        <v>18</v>
      </c>
      <c r="F109" s="4" t="s">
        <v>743</v>
      </c>
      <c r="G109" s="4" t="s">
        <v>784</v>
      </c>
      <c r="H109" s="4" t="s">
        <v>785</v>
      </c>
      <c r="I109" s="4" t="s">
        <v>22</v>
      </c>
      <c r="J109" s="6" t="s">
        <v>786</v>
      </c>
      <c r="L109" s="5">
        <v>6250.0233271645857</v>
      </c>
      <c r="M109" s="19">
        <f t="shared" si="4"/>
        <v>6437.5240269795231</v>
      </c>
      <c r="O109" s="3">
        <f>SUM(N109:N109)</f>
        <v>0</v>
      </c>
      <c r="P109" s="19">
        <f t="shared" si="3"/>
        <v>6437.5240269795231</v>
      </c>
    </row>
    <row r="110" spans="1:16" ht="30" x14ac:dyDescent="0.25">
      <c r="A110" t="s">
        <v>744</v>
      </c>
      <c r="B110" s="4" t="s">
        <v>745</v>
      </c>
      <c r="C110" s="4" t="s">
        <v>746</v>
      </c>
      <c r="D110" s="4" t="s">
        <v>747</v>
      </c>
      <c r="E110" s="4" t="s">
        <v>18</v>
      </c>
      <c r="F110" s="4" t="s">
        <v>748</v>
      </c>
      <c r="G110" s="4" t="s">
        <v>749</v>
      </c>
      <c r="H110" s="4" t="s">
        <v>750</v>
      </c>
      <c r="I110" s="4" t="s">
        <v>69</v>
      </c>
      <c r="J110" s="4" t="s">
        <v>751</v>
      </c>
      <c r="L110" s="5">
        <v>1700.663894036139</v>
      </c>
      <c r="M110" s="19">
        <f t="shared" si="4"/>
        <v>1751.6838108572233</v>
      </c>
      <c r="O110" s="3">
        <f>SUM(N110:N110)</f>
        <v>0</v>
      </c>
      <c r="P110" s="19">
        <f t="shared" si="3"/>
        <v>1751.6838108572233</v>
      </c>
    </row>
    <row r="111" spans="1:16" ht="45" x14ac:dyDescent="0.25">
      <c r="A111" t="s">
        <v>752</v>
      </c>
      <c r="B111" s="4" t="s">
        <v>753</v>
      </c>
      <c r="C111" s="4"/>
      <c r="D111" s="4" t="s">
        <v>754</v>
      </c>
      <c r="E111" s="4" t="s">
        <v>18</v>
      </c>
      <c r="F111" s="4" t="s">
        <v>755</v>
      </c>
      <c r="G111" s="4" t="s">
        <v>756</v>
      </c>
      <c r="H111" s="4" t="s">
        <v>757</v>
      </c>
      <c r="I111" s="4" t="s">
        <v>22</v>
      </c>
      <c r="J111" s="4" t="s">
        <v>758</v>
      </c>
      <c r="L111" s="5">
        <v>1366.1804327035486</v>
      </c>
      <c r="M111" s="19">
        <f t="shared" si="4"/>
        <v>1407.1658456846551</v>
      </c>
      <c r="O111" s="3">
        <f>SUM(N111:N111)</f>
        <v>0</v>
      </c>
      <c r="P111" s="19">
        <f t="shared" si="3"/>
        <v>1407.1658456846551</v>
      </c>
    </row>
    <row r="112" spans="1:16" ht="45" x14ac:dyDescent="0.25">
      <c r="A112" t="s">
        <v>759</v>
      </c>
      <c r="B112" s="4" t="s">
        <v>760</v>
      </c>
      <c r="C112" s="4"/>
      <c r="D112" s="4" t="s">
        <v>81</v>
      </c>
      <c r="E112" s="4" t="s">
        <v>18</v>
      </c>
      <c r="F112" s="4" t="s">
        <v>761</v>
      </c>
      <c r="G112" s="10" t="s">
        <v>762</v>
      </c>
      <c r="H112" s="10" t="s">
        <v>763</v>
      </c>
      <c r="I112" s="4" t="s">
        <v>22</v>
      </c>
      <c r="J112" s="6" t="s">
        <v>764</v>
      </c>
      <c r="L112" s="5">
        <v>2249.2241090404686</v>
      </c>
      <c r="M112" s="19">
        <f t="shared" si="4"/>
        <v>2316.7008323116829</v>
      </c>
      <c r="O112" s="3">
        <f>SUM(N112:N112)</f>
        <v>0</v>
      </c>
      <c r="P112" s="19">
        <f t="shared" si="3"/>
        <v>2316.7008323116829</v>
      </c>
    </row>
    <row r="113" spans="1:16" x14ac:dyDescent="0.25">
      <c r="L113" s="5">
        <v>0</v>
      </c>
      <c r="M113" s="19">
        <f t="shared" ref="M113" si="5">L113*1.065</f>
        <v>0</v>
      </c>
      <c r="O113" s="3">
        <f>SUM(N113:N113)</f>
        <v>0</v>
      </c>
      <c r="P113" s="19">
        <f>SUM(L113+O113)</f>
        <v>0</v>
      </c>
    </row>
    <row r="114" spans="1:16" x14ac:dyDescent="0.25">
      <c r="A114" t="s">
        <v>765</v>
      </c>
      <c r="L114" s="5">
        <v>449978.59649944882</v>
      </c>
      <c r="M114" s="19">
        <f>SUM(M2:M112)</f>
        <v>488878.26789443201</v>
      </c>
      <c r="N114" s="11">
        <f>SUM(N1:N112)</f>
        <v>4124.3999999999996</v>
      </c>
      <c r="O114" s="3">
        <f>SUM(N114:N114)</f>
        <v>4124.3999999999996</v>
      </c>
      <c r="P114" s="19">
        <f>SUM(P2:P112)</f>
        <v>493002.66789443203</v>
      </c>
    </row>
    <row r="115" spans="1:16" x14ac:dyDescent="0.25">
      <c r="M115" s="19"/>
      <c r="O115" s="3"/>
    </row>
    <row r="116" spans="1:16" x14ac:dyDescent="0.25">
      <c r="M116" s="19"/>
      <c r="O116" s="3"/>
    </row>
    <row r="117" spans="1:16" x14ac:dyDescent="0.25">
      <c r="O117" s="3"/>
    </row>
    <row r="118" spans="1:16" x14ac:dyDescent="0.25">
      <c r="O118" s="3"/>
    </row>
    <row r="119" spans="1:16" x14ac:dyDescent="0.25">
      <c r="O119" s="3"/>
    </row>
    <row r="120" spans="1:16" x14ac:dyDescent="0.25">
      <c r="O120" s="3"/>
    </row>
  </sheetData>
  <hyperlinks>
    <hyperlink ref="J3" r:id="rId1" display="mailto:lestert@absarokee.k12.mt.us" xr:uid="{D9246934-DA3E-41B8-9D9B-7856FB5AD0B3}"/>
    <hyperlink ref="J5" r:id="rId2" display="mailto:mettlerj@baker.k12.mt.us" xr:uid="{60E4870D-9E6A-47EC-AE3B-DC3AAD1BE599}"/>
    <hyperlink ref="J8" r:id="rId3" xr:uid="{AA1FE9B6-8F60-4F77-9AF9-28355C6676B9}"/>
    <hyperlink ref="J9" r:id="rId4" display="mailto:lporrovecchio@bigfork.k12.mt.us" xr:uid="{95262E83-9304-4E5B-A2B0-624BB5CA7ECD}"/>
    <hyperlink ref="J11" r:id="rId5" xr:uid="{E8767B71-417B-43E3-973F-0AE5F1BE8BA1}"/>
    <hyperlink ref="J20" r:id="rId6" display="mailto:llalum@cji.k12.mt.us" xr:uid="{B937486B-02D9-441B-9A42-8A9B3026F515}"/>
    <hyperlink ref="J21" r:id="rId7" display="mailto:rdecker@clintoncougars.com" xr:uid="{2CFDC4F2-B252-4DF4-B97F-676DB13F0B75}"/>
    <hyperlink ref="J24" r:id="rId8" display="mailto:lpoe@darby.k12.mt.us" xr:uid="{D2A133D6-D134-4820-948B-902340C1D0EA}"/>
    <hyperlink ref="J36" r:id="rId9" xr:uid="{0AB93253-7E9D-4240-B38D-93E107C15B96}"/>
    <hyperlink ref="J59" r:id="rId10" display="mailto:tdundas@mhstigers.org" xr:uid="{184F09FE-BF9B-4E5D-BE3E-E1586B9ED81D}"/>
    <hyperlink ref="J66" r:id="rId11" display="mailto:cgilliland@montanabiblecollege.edu" xr:uid="{143D136A-EC90-40E1-8143-2245B3016DA0}"/>
    <hyperlink ref="J68" r:id="rId12" display="mailto:rgebhardt@mt.gov" xr:uid="{98D1B3AB-AD9E-4EAA-B719-2899087B8059}"/>
    <hyperlink ref="J71" r:id="rId13" display="mailto:mbennett@mt.gov" xr:uid="{996E75BF-D874-485B-87A8-02E26DA17031}"/>
    <hyperlink ref="J80" r:id="rId14" display="mailto:cshelton@mtlib.org" xr:uid="{06B5598C-FAF0-469B-BA87-295FC5676A0C}"/>
    <hyperlink ref="J88" r:id="rId15" display="mailto:sandelarson@roundup.k12.mt.us" xr:uid="{0584726E-AD08-460A-A875-CEC0EFE154FC}"/>
    <hyperlink ref="J94" r:id="rId16" display="mailto:sydnie.pontillo@mt.gov" xr:uid="{9A428D84-32AE-42B3-8011-14AE34804628}"/>
    <hyperlink ref="J102" r:id="rId17" display="mailto:jalbrecht@madisoncountymt.gov" xr:uid="{486B4873-33A1-4CB3-97BB-B2305AA49437}"/>
    <hyperlink ref="J104" r:id="rId18" xr:uid="{55197858-1C64-47C6-A12D-ABBBCFB771AC}"/>
    <hyperlink ref="J99" r:id="rId19" xr:uid="{81D0A163-5F7B-42C2-9AFA-29A1FACE257F}"/>
    <hyperlink ref="J19" r:id="rId20" xr:uid="{CD65242A-C4E3-4B6A-BD68-C3804B2028B2}"/>
    <hyperlink ref="J52" r:id="rId21" xr:uid="{BF91D45E-A401-44CF-B0F8-B1D192157842}"/>
    <hyperlink ref="J2" r:id="rId22" xr:uid="{AE5F846D-61BB-4FF2-8BAF-8448C1C4B5BE}"/>
    <hyperlink ref="J112" r:id="rId23" xr:uid="{A253212C-11FB-4689-B1B1-8AE2BA76334F}"/>
    <hyperlink ref="J16" r:id="rId24" xr:uid="{B4D13063-8362-4672-AABF-756DFDEE1260}"/>
    <hyperlink ref="J39" r:id="rId25" xr:uid="{1A2AB73D-EC64-4D2E-8C40-C044CFB7CB06}"/>
    <hyperlink ref="J63" r:id="rId26" xr:uid="{28452845-3561-4CCC-AC4B-43AC0B72BB8B}"/>
    <hyperlink ref="J10" r:id="rId27" xr:uid="{A6C7D216-CAC5-4332-BE98-B03F990D1D50}"/>
    <hyperlink ref="J29" r:id="rId28" xr:uid="{001257F0-FFFA-4721-B1DB-537CEB882086}"/>
    <hyperlink ref="J42" r:id="rId29" xr:uid="{51B7EBC4-1988-47C9-949E-75A17AD77E30}"/>
    <hyperlink ref="J48" r:id="rId30" xr:uid="{2AD3A099-5594-44AB-B968-C5557C427E11}"/>
    <hyperlink ref="J60" r:id="rId31" xr:uid="{EE95536F-7A8C-4E58-8CF2-B8D47EBE555C}"/>
    <hyperlink ref="J64" r:id="rId32" xr:uid="{23338E04-411B-41A3-AAA1-F8257432241B}"/>
    <hyperlink ref="J65" r:id="rId33" xr:uid="{051418B6-25E2-426C-BEBF-7CDAC7BB370D}"/>
    <hyperlink ref="J82" r:id="rId34" xr:uid="{CF99B884-C4F1-45EC-94F2-85E02572A1F7}"/>
    <hyperlink ref="J95" r:id="rId35" xr:uid="{C85C7960-BE23-4961-8027-492FDC5AF540}"/>
    <hyperlink ref="J106" r:id="rId36" xr:uid="{C78B5C52-60EB-49FE-8013-0F8F8E875AA5}"/>
    <hyperlink ref="J50" r:id="rId37" xr:uid="{4BBB1234-C320-4C3E-A88D-C20A8E850377}"/>
    <hyperlink ref="J22" r:id="rId38" xr:uid="{03743B87-4C08-40D4-B571-B139BDEF7B81}"/>
    <hyperlink ref="J44" r:id="rId39" xr:uid="{5CE5A128-915C-41A4-8EA7-FED0CED367E5}"/>
    <hyperlink ref="J51" r:id="rId40" xr:uid="{12FB30D6-645B-48C7-9ED6-131FAED3215D}"/>
    <hyperlink ref="J61" r:id="rId41" xr:uid="{F2F5AA4A-C77F-4B31-A4C5-A0DF1135903A}"/>
    <hyperlink ref="J109" r:id="rId42" xr:uid="{91D2DBEE-9267-499A-9A05-ECA5F5964C8E}"/>
  </hyperlinks>
  <pageMargins left="0.7" right="0.7" top="0.75" bottom="0.75" header="0.3" footer="0.3"/>
  <pageSetup orientation="portrait" horizontalDpi="1200" verticalDpi="1200" r:id="rId4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853ce180-6886-4446-b4ac-eb93f28681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DDA5FACA29A4BB954AAD085DB150B" ma:contentTypeVersion="14" ma:contentTypeDescription="Create a new document." ma:contentTypeScope="" ma:versionID="a88bb20ebfb19ecb3b61827255c3622f">
  <xsd:schema xmlns:xsd="http://www.w3.org/2001/XMLSchema" xmlns:xs="http://www.w3.org/2001/XMLSchema" xmlns:p="http://schemas.microsoft.com/office/2006/metadata/properties" xmlns:ns1="http://schemas.microsoft.com/sharepoint/v3" xmlns:ns3="853ce180-6886-4446-b4ac-eb93f28681b5" xmlns:ns4="5d7d9282-5ec4-4072-ae2e-fe35a98f29ba" targetNamespace="http://schemas.microsoft.com/office/2006/metadata/properties" ma:root="true" ma:fieldsID="0bfefdcd733f24f57b383da123b6190c" ns1:_="" ns3:_="" ns4:_="">
    <xsd:import namespace="http://schemas.microsoft.com/sharepoint/v3"/>
    <xsd:import namespace="853ce180-6886-4446-b4ac-eb93f28681b5"/>
    <xsd:import namespace="5d7d9282-5ec4-4072-ae2e-fe35a98f29b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3ce180-6886-4446-b4ac-eb93f28681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d9282-5ec4-4072-ae2e-fe35a98f29b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9C90A5-C330-4E1D-B811-7C7A2E060F99}">
  <ds:schemaRefs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853ce180-6886-4446-b4ac-eb93f28681b5"/>
    <ds:schemaRef ds:uri="5d7d9282-5ec4-4072-ae2e-fe35a98f29ba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8EBC99-BE7B-494F-A385-44AB38A6C4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961985-BBF0-43EC-AAF2-ED9CA47A0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53ce180-6886-4446-b4ac-eb93f28681b5"/>
    <ds:schemaRef ds:uri="5d7d9282-5ec4-4072-ae2e-fe35a98f2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State of Montana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Orban, Cara</dc:creator>
  <cp:keywords/>
  <dc:description/>
  <cp:lastModifiedBy>Orban, Cara</cp:lastModifiedBy>
  <cp:revision/>
  <dcterms:created xsi:type="dcterms:W3CDTF">2022-04-05T20:16:20Z</dcterms:created>
  <dcterms:modified xsi:type="dcterms:W3CDTF">2023-03-17T18:46:45Z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0x010100E91DDA5FACA29A4BB954AAD085DB150B</vt:lpwstr>
  </property>
</Properties>
</file>