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5BF5E2D8-2AC2-42FD-8BA1-786D099EDB4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draft" sheetId="1" r:id="rId1"/>
    <sheet name="ESRI_MAPINFO_SHEET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4" i="1"/>
  <c r="D5" i="1" l="1"/>
  <c r="D7" i="1" l="1"/>
  <c r="D11" i="1" s="1"/>
  <c r="B15" i="1" l="1"/>
  <c r="D8" i="1"/>
  <c r="E15" i="1"/>
  <c r="B17" i="1" l="1"/>
  <c r="B19" i="1"/>
  <c r="B20" i="1"/>
  <c r="E20" i="1"/>
  <c r="E17" i="1"/>
  <c r="B18" i="1"/>
  <c r="E18" i="1"/>
  <c r="E19" i="1"/>
</calcChain>
</file>

<file path=xl/sharedStrings.xml><?xml version="1.0" encoding="utf-8"?>
<sst xmlns="http://schemas.openxmlformats.org/spreadsheetml/2006/main" count="22" uniqueCount="22">
  <si>
    <t>Total</t>
  </si>
  <si>
    <t>Total for Monthly Purchasing</t>
  </si>
  <si>
    <t xml:space="preserve">AUDIO  </t>
  </si>
  <si>
    <t xml:space="preserve">E-BOOKS   </t>
  </si>
  <si>
    <t>Total Purchasing per month</t>
  </si>
  <si>
    <t>Total Purchasing/ month</t>
  </si>
  <si>
    <r>
      <t xml:space="preserve">Holds = </t>
    </r>
    <r>
      <rPr>
        <sz val="10"/>
        <color indexed="10"/>
        <rFont val="Arial"/>
        <family val="2"/>
      </rPr>
      <t>40</t>
    </r>
    <r>
      <rPr>
        <sz val="10"/>
        <rFont val="Arial"/>
      </rPr>
      <t>% of total</t>
    </r>
  </si>
  <si>
    <t>Monthly Holds</t>
  </si>
  <si>
    <t>Membership fees</t>
  </si>
  <si>
    <t>Fiction (65%)</t>
  </si>
  <si>
    <t>Fiction (70%)</t>
  </si>
  <si>
    <t>All Nonfiction (20%)</t>
  </si>
  <si>
    <t>All Nonfiction (15%)</t>
  </si>
  <si>
    <t>YA Fiction (7.5%)</t>
  </si>
  <si>
    <t>YA  Fiction (10%)</t>
  </si>
  <si>
    <t>Juv Fiction (7.5%)</t>
  </si>
  <si>
    <t>Juv Fiction (5%)</t>
  </si>
  <si>
    <t>FY22 Budget Percentages</t>
  </si>
  <si>
    <t>Audio 50% of Total</t>
  </si>
  <si>
    <t>E-Books 50% of Total</t>
  </si>
  <si>
    <t>Increase of 5%</t>
  </si>
  <si>
    <t>Decrease of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</si>
</sst>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8"/>
      <name val="Arial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2" fillId="2" borderId="1" xfId="1" applyFont="1" applyFill="1" applyBorder="1" applyAlignment="1">
      <alignment horizontal="left"/>
    </xf>
    <xf numFmtId="44" fontId="2" fillId="0" borderId="0" xfId="1" applyFont="1" applyBorder="1" applyAlignment="1">
      <alignment horizontal="left"/>
    </xf>
    <xf numFmtId="44" fontId="2" fillId="0" borderId="0" xfId="1" applyFont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0" borderId="3" xfId="0" applyFont="1" applyBorder="1"/>
    <xf numFmtId="0" fontId="0" fillId="0" borderId="0" xfId="0" applyBorder="1" applyAlignment="1">
      <alignment horizontal="right"/>
    </xf>
    <xf numFmtId="44" fontId="6" fillId="0" borderId="3" xfId="1" applyFont="1" applyBorder="1"/>
    <xf numFmtId="44" fontId="6" fillId="0" borderId="0" xfId="1" applyFont="1"/>
    <xf numFmtId="0" fontId="5" fillId="3" borderId="3" xfId="0" applyFont="1" applyFill="1" applyBorder="1"/>
    <xf numFmtId="44" fontId="6" fillId="3" borderId="3" xfId="1" applyFont="1" applyFill="1" applyBorder="1"/>
    <xf numFmtId="44" fontId="5" fillId="3" borderId="3" xfId="0" applyNumberFormat="1" applyFont="1" applyFill="1" applyBorder="1"/>
    <xf numFmtId="0" fontId="5" fillId="0" borderId="0" xfId="0" applyFont="1" applyBorder="1"/>
    <xf numFmtId="44" fontId="6" fillId="0" borderId="0" xfId="1" applyFont="1" applyBorder="1"/>
    <xf numFmtId="44" fontId="5" fillId="0" borderId="0" xfId="0" applyNumberFormat="1" applyFont="1" applyBorder="1"/>
    <xf numFmtId="44" fontId="6" fillId="0" borderId="1" xfId="1" applyFont="1" applyBorder="1"/>
    <xf numFmtId="44" fontId="5" fillId="0" borderId="3" xfId="0" applyNumberFormat="1" applyFont="1" applyBorder="1"/>
    <xf numFmtId="0" fontId="5" fillId="4" borderId="3" xfId="0" applyFont="1" applyFill="1" applyBorder="1"/>
    <xf numFmtId="0" fontId="5" fillId="4" borderId="0" xfId="0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360809</xdr:colOff>
      <xdr:row>9</xdr:row>
      <xdr:rowOff>122987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844D6F9-EEB0-408B-9BAE-E73D4AA56D24}"/>
            </a:ext>
          </a:extLst>
        </xdr:cNvPr>
        <xdr:cNvSpPr/>
      </xdr:nvSpPr>
      <xdr:spPr>
        <a:xfrm>
          <a:off x="0" y="0"/>
          <a:ext cx="6390146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K13" sqref="K13"/>
    </sheetView>
  </sheetViews>
  <sheetFormatPr defaultRowHeight="12.75" x14ac:dyDescent="0.2"/>
  <cols>
    <col min="1" max="1" width="35.85546875" bestFit="1" customWidth="1"/>
    <col min="2" max="2" width="13.28515625" bestFit="1" customWidth="1"/>
    <col min="3" max="3" width="3.28515625" customWidth="1"/>
    <col min="4" max="4" width="21.5703125" bestFit="1" customWidth="1"/>
    <col min="5" max="5" width="16.140625" customWidth="1"/>
    <col min="6" max="6" width="12.28515625" bestFit="1" customWidth="1"/>
  </cols>
  <sheetData>
    <row r="1" spans="1:5" x14ac:dyDescent="0.2">
      <c r="A1" s="29" t="s">
        <v>17</v>
      </c>
      <c r="B1" s="30"/>
      <c r="C1" s="30"/>
      <c r="D1" s="30"/>
      <c r="E1" s="30"/>
    </row>
    <row r="2" spans="1:5" ht="15" x14ac:dyDescent="0.25">
      <c r="A2" s="16"/>
      <c r="B2" s="16"/>
      <c r="C2" s="2"/>
      <c r="D2" s="7"/>
      <c r="E2" s="2"/>
    </row>
    <row r="3" spans="1:5" ht="15" x14ac:dyDescent="0.25">
      <c r="A3" s="16" t="s">
        <v>8</v>
      </c>
      <c r="B3" s="16"/>
      <c r="C3" s="2"/>
      <c r="D3" s="7">
        <v>281908.2</v>
      </c>
      <c r="E3" s="2"/>
    </row>
    <row r="4" spans="1:5" ht="15" x14ac:dyDescent="0.25">
      <c r="A4" s="16"/>
      <c r="B4" s="16"/>
      <c r="C4" s="2"/>
      <c r="D4" s="7"/>
      <c r="E4" s="2"/>
    </row>
    <row r="5" spans="1:5" ht="15" x14ac:dyDescent="0.25">
      <c r="A5" s="4" t="s">
        <v>0</v>
      </c>
      <c r="B5" s="5"/>
      <c r="C5" s="1"/>
      <c r="D5" s="6">
        <f>SUM(D3:D4)</f>
        <v>281908.2</v>
      </c>
      <c r="E5" s="14"/>
    </row>
    <row r="6" spans="1:5" ht="15" x14ac:dyDescent="0.25">
      <c r="A6" s="3"/>
      <c r="B6" s="3"/>
      <c r="C6" s="2"/>
      <c r="D6" s="7"/>
      <c r="E6" s="2"/>
    </row>
    <row r="7" spans="1:5" ht="15" x14ac:dyDescent="0.25">
      <c r="A7" s="31" t="s">
        <v>6</v>
      </c>
      <c r="B7" s="32"/>
      <c r="C7" s="2"/>
      <c r="D7" s="7">
        <f>D5*0.4</f>
        <v>112763.28000000001</v>
      </c>
      <c r="E7" s="2"/>
    </row>
    <row r="8" spans="1:5" ht="15" x14ac:dyDescent="0.25">
      <c r="A8" s="3"/>
      <c r="B8" s="3" t="s">
        <v>7</v>
      </c>
      <c r="C8" s="2"/>
      <c r="D8" s="7">
        <f>D7/12</f>
        <v>9396.94</v>
      </c>
      <c r="E8" s="2"/>
    </row>
    <row r="9" spans="1:5" ht="15" x14ac:dyDescent="0.25">
      <c r="A9" s="33"/>
      <c r="B9" s="34"/>
      <c r="D9" s="8"/>
    </row>
    <row r="10" spans="1:5" ht="15" x14ac:dyDescent="0.25">
      <c r="D10" s="8"/>
    </row>
    <row r="11" spans="1:5" ht="15" x14ac:dyDescent="0.25">
      <c r="A11" s="9" t="s">
        <v>1</v>
      </c>
      <c r="B11" s="10"/>
      <c r="C11" s="10"/>
      <c r="D11" s="6">
        <f>(D5 -D7)</f>
        <v>169144.91999999998</v>
      </c>
      <c r="E11" s="13"/>
    </row>
    <row r="12" spans="1:5" ht="15" x14ac:dyDescent="0.25">
      <c r="D12" s="8"/>
    </row>
    <row r="13" spans="1:5" x14ac:dyDescent="0.2">
      <c r="A13" s="11" t="s">
        <v>2</v>
      </c>
      <c r="B13" s="11"/>
      <c r="C13" s="12"/>
      <c r="D13" s="11" t="s">
        <v>3</v>
      </c>
      <c r="E13" s="11"/>
    </row>
    <row r="14" spans="1:5" ht="15" x14ac:dyDescent="0.25">
      <c r="A14" s="27" t="s">
        <v>18</v>
      </c>
      <c r="B14" s="17">
        <f>D11*0.5</f>
        <v>84572.459999999992</v>
      </c>
      <c r="C14" s="18"/>
      <c r="D14" s="27" t="s">
        <v>19</v>
      </c>
      <c r="E14" s="17">
        <f>D11*0.5</f>
        <v>84572.459999999992</v>
      </c>
    </row>
    <row r="15" spans="1:5" ht="15" x14ac:dyDescent="0.25">
      <c r="A15" s="19" t="s">
        <v>4</v>
      </c>
      <c r="B15" s="20">
        <f>B14/12</f>
        <v>7047.704999999999</v>
      </c>
      <c r="C15" s="18"/>
      <c r="D15" s="19" t="s">
        <v>5</v>
      </c>
      <c r="E15" s="21">
        <f>E14/12</f>
        <v>7047.704999999999</v>
      </c>
    </row>
    <row r="16" spans="1:5" ht="15" x14ac:dyDescent="0.25">
      <c r="A16" s="22"/>
      <c r="B16" s="23"/>
      <c r="C16" s="18"/>
      <c r="D16" s="22"/>
      <c r="E16" s="24"/>
    </row>
    <row r="17" spans="1:5" ht="15" x14ac:dyDescent="0.25">
      <c r="A17" s="27" t="s">
        <v>9</v>
      </c>
      <c r="B17" s="17">
        <f>B15*0.65</f>
        <v>4581.0082499999999</v>
      </c>
      <c r="C17" s="18"/>
      <c r="D17" s="27" t="s">
        <v>10</v>
      </c>
      <c r="E17" s="17">
        <f>E15*0.7</f>
        <v>4933.3934999999992</v>
      </c>
    </row>
    <row r="18" spans="1:5" ht="15" x14ac:dyDescent="0.25">
      <c r="A18" s="27" t="s">
        <v>11</v>
      </c>
      <c r="B18" s="17">
        <f>B15*0.2</f>
        <v>1409.5409999999999</v>
      </c>
      <c r="C18" s="18"/>
      <c r="D18" s="27" t="s">
        <v>12</v>
      </c>
      <c r="E18" s="17">
        <f>E15*0.15</f>
        <v>1057.1557499999999</v>
      </c>
    </row>
    <row r="19" spans="1:5" ht="15" x14ac:dyDescent="0.25">
      <c r="A19" s="27" t="s">
        <v>13</v>
      </c>
      <c r="B19" s="17">
        <f>B15*0.075</f>
        <v>528.57787499999995</v>
      </c>
      <c r="C19" s="18"/>
      <c r="D19" s="27" t="s">
        <v>14</v>
      </c>
      <c r="E19" s="17">
        <f>E15*0.1</f>
        <v>704.77049999999997</v>
      </c>
    </row>
    <row r="20" spans="1:5" ht="15" x14ac:dyDescent="0.25">
      <c r="A20" s="27" t="s">
        <v>15</v>
      </c>
      <c r="B20" s="17">
        <f>B15*0.075</f>
        <v>528.57787499999995</v>
      </c>
      <c r="C20" s="18"/>
      <c r="D20" s="27" t="s">
        <v>16</v>
      </c>
      <c r="E20" s="17">
        <f>E15*0.05</f>
        <v>352.38524999999998</v>
      </c>
    </row>
    <row r="21" spans="1:5" ht="15" x14ac:dyDescent="0.25">
      <c r="A21" s="15"/>
      <c r="B21" s="17"/>
      <c r="C21" s="25"/>
      <c r="D21" s="15"/>
      <c r="E21" s="26"/>
    </row>
    <row r="23" spans="1:5" x14ac:dyDescent="0.2">
      <c r="A23" s="28" t="s">
        <v>21</v>
      </c>
      <c r="D23" s="28" t="s">
        <v>20</v>
      </c>
    </row>
  </sheetData>
  <mergeCells count="3">
    <mergeCell ref="A1:E1"/>
    <mergeCell ref="A7:B7"/>
    <mergeCell ref="A9:B9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</vt:lpstr>
    </vt:vector>
  </TitlesOfParts>
  <Company>GFPL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GFPL</dc:creator>
  <cp:lastModifiedBy>Orban, Cara</cp:lastModifiedBy>
  <cp:lastPrinted>2018-04-05T20:32:17Z</cp:lastPrinted>
  <dcterms:created xsi:type="dcterms:W3CDTF">2014-03-03T22:45:45Z</dcterms:created>
  <dcterms:modified xsi:type="dcterms:W3CDTF">2021-03-17T21:30:38Z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a2dfce12ccf24956a2834c51fcc75837</vt:lpwstr>
  </property>
</Properties>
</file>