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tgov.sharepoint.com/sites/MSL-LibraryDevelopment/Shared Documents/Consortia Projects/MontanaLibrary2Go/MT Library 2Go Spring Meeting 2025/"/>
    </mc:Choice>
  </mc:AlternateContent>
  <xr:revisionPtr revIDLastSave="11" documentId="8_{18A30A7F-4BE0-4AEB-9C2F-5EFB62EDF9E4}" xr6:coauthVersionLast="47" xr6:coauthVersionMax="47" xr10:uidLastSave="{60F44F9A-31AE-4601-BDB9-CDA29318AF2A}"/>
  <bookViews>
    <workbookView xWindow="28680" yWindow="420" windowWidth="29040" windowHeight="15720" xr2:uid="{00000000-000D-0000-FFFF-FFFF00000000}"/>
  </bookViews>
  <sheets>
    <sheet name="Percentage options" sheetId="1" r:id="rId1"/>
    <sheet name="ESRI_MAPINFO_SHEET" sheetId="3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7" i="1"/>
  <c r="D10" i="1"/>
  <c r="D8" i="1"/>
  <c r="F33" i="1"/>
  <c r="E16" i="1" l="1"/>
  <c r="E17" i="1" s="1"/>
  <c r="B16" i="1"/>
  <c r="B17" i="1" s="1"/>
  <c r="E20" i="1" l="1"/>
  <c r="E19" i="1"/>
  <c r="E21" i="1"/>
  <c r="E22" i="1"/>
  <c r="B22" i="1"/>
  <c r="B21" i="1"/>
  <c r="B20" i="1"/>
  <c r="B19" i="1"/>
</calcChain>
</file>

<file path=xl/sharedStrings.xml><?xml version="1.0" encoding="utf-8"?>
<sst xmlns="http://schemas.openxmlformats.org/spreadsheetml/2006/main" count="34" uniqueCount="33">
  <si>
    <t>Total</t>
  </si>
  <si>
    <r>
      <t xml:space="preserve">Holds = </t>
    </r>
    <r>
      <rPr>
        <sz val="10"/>
        <color indexed="10"/>
        <rFont val="Arial"/>
        <family val="2"/>
      </rPr>
      <t>40</t>
    </r>
    <r>
      <rPr>
        <sz val="10"/>
        <rFont val="Arial"/>
        <family val="2"/>
      </rPr>
      <t>% of total</t>
    </r>
  </si>
  <si>
    <t>Monthly Holds</t>
  </si>
  <si>
    <t>Total for Monthly Purchasing</t>
  </si>
  <si>
    <t xml:space="preserve">AUDIO  </t>
  </si>
  <si>
    <t xml:space="preserve">E-BOOKS   </t>
  </si>
  <si>
    <t>Total Purchasing per month</t>
  </si>
  <si>
    <t>Fiction (68%)</t>
  </si>
  <si>
    <t>Fiction (74%)</t>
  </si>
  <si>
    <t>All Nonfiction (16%)</t>
  </si>
  <si>
    <t>YA Fiction (7%)</t>
  </si>
  <si>
    <t>Juv Fiction (9%)</t>
  </si>
  <si>
    <t>Magazines</t>
  </si>
  <si>
    <t>E-Books 40% of Total</t>
  </si>
  <si>
    <t>Audio 60% of Total</t>
  </si>
  <si>
    <t>Juvenile Fiction eBooks</t>
  </si>
  <si>
    <t>YA Fiction eBooks</t>
  </si>
  <si>
    <t>Adult Fiction eBooks</t>
  </si>
  <si>
    <t>Nonfiction eBooks</t>
  </si>
  <si>
    <t>% eBook Checkouts--Last 30 days</t>
  </si>
  <si>
    <t>% eBook Checkouts Last-Year</t>
  </si>
  <si>
    <t>Juvenile Fiction  Audiobooks</t>
  </si>
  <si>
    <t>YA Fiction  Audiobooks</t>
  </si>
  <si>
    <t>Adult Fiction Audiobooks</t>
  </si>
  <si>
    <t>Nonfiction Audiobooks</t>
  </si>
  <si>
    <t>% Audiobooks Checkouts--Last 30 days</t>
  </si>
  <si>
    <t>% Audiobooks Checkouts Last-Year</t>
  </si>
  <si>
    <t>Juv Fiction (8%)</t>
  </si>
  <si>
    <t>All Nonfiction (11%)</t>
  </si>
  <si>
    <t>YA  Fiction (7%)</t>
  </si>
  <si>
    <t>FY26 Budget 
SUGGESTIONS FROM SELECTION TEAM</t>
  </si>
  <si>
    <t>NOTE:  THIS IS NOT THE PROJECTED BUDGET.  THIS IS A SAMPLE NUMBER FOR DISCUSSION</t>
  </si>
  <si>
    <t>Content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</si>
</sst>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44" fontId="2" fillId="0" borderId="0" xfId="1" applyFont="1" applyBorder="1" applyAlignment="1">
      <alignment horizontal="left"/>
    </xf>
    <xf numFmtId="44" fontId="2" fillId="0" borderId="0" xfId="1" applyFont="1" applyAlignment="1">
      <alignment horizontal="left"/>
    </xf>
    <xf numFmtId="0" fontId="0" fillId="0" borderId="3" xfId="0" applyBorder="1" applyAlignment="1">
      <alignment horizontal="center"/>
    </xf>
    <xf numFmtId="44" fontId="5" fillId="0" borderId="3" xfId="1" applyFont="1" applyBorder="1"/>
    <xf numFmtId="44" fontId="5" fillId="0" borderId="0" xfId="1" applyFont="1"/>
    <xf numFmtId="44" fontId="5" fillId="2" borderId="3" xfId="1" applyFont="1" applyFill="1" applyBorder="1"/>
    <xf numFmtId="44" fontId="5" fillId="0" borderId="0" xfId="1" applyFont="1" applyBorder="1"/>
    <xf numFmtId="44" fontId="2" fillId="0" borderId="0" xfId="1" applyFont="1" applyFill="1" applyBorder="1" applyAlignment="1">
      <alignment horizontal="left"/>
    </xf>
    <xf numFmtId="0" fontId="1" fillId="3" borderId="3" xfId="0" applyFont="1" applyFill="1" applyBorder="1"/>
    <xf numFmtId="0" fontId="0" fillId="2" borderId="2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0" fontId="0" fillId="2" borderId="1" xfId="0" applyFill="1" applyBorder="1"/>
    <xf numFmtId="0" fontId="0" fillId="2" borderId="4" xfId="0" applyFill="1" applyBorder="1"/>
    <xf numFmtId="7" fontId="2" fillId="0" borderId="0" xfId="1" applyNumberFormat="1" applyFont="1" applyBorder="1" applyAlignment="1">
      <alignment horizontal="right"/>
    </xf>
    <xf numFmtId="0" fontId="1" fillId="2" borderId="3" xfId="0" applyFont="1" applyFill="1" applyBorder="1"/>
    <xf numFmtId="164" fontId="2" fillId="2" borderId="1" xfId="1" applyNumberFormat="1" applyFont="1" applyFill="1" applyBorder="1" applyAlignment="1">
      <alignment horizontal="right"/>
    </xf>
    <xf numFmtId="44" fontId="1" fillId="2" borderId="3" xfId="0" applyNumberFormat="1" applyFont="1" applyFill="1" applyBorder="1"/>
    <xf numFmtId="0" fontId="1" fillId="0" borderId="0" xfId="0" applyFont="1"/>
    <xf numFmtId="44" fontId="1" fillId="0" borderId="0" xfId="0" applyNumberFormat="1" applyFont="1"/>
    <xf numFmtId="0" fontId="1" fillId="0" borderId="3" xfId="0" applyFont="1" applyBorder="1"/>
    <xf numFmtId="44" fontId="1" fillId="0" borderId="3" xfId="0" applyNumberFormat="1" applyFont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3" xfId="0" applyBorder="1"/>
    <xf numFmtId="15" fontId="0" fillId="0" borderId="3" xfId="0" applyNumberFormat="1" applyBorder="1"/>
    <xf numFmtId="9" fontId="0" fillId="0" borderId="3" xfId="2" applyFont="1" applyBorder="1"/>
    <xf numFmtId="9" fontId="0" fillId="0" borderId="0" xfId="0" applyNumberFormat="1"/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360809</xdr:colOff>
      <xdr:row>9</xdr:row>
      <xdr:rowOff>122987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8844D6F9-EEB0-408B-9BAE-E73D4AA56D24}"/>
            </a:ext>
          </a:extLst>
        </xdr:cNvPr>
        <xdr:cNvSpPr/>
      </xdr:nvSpPr>
      <xdr:spPr>
        <a:xfrm>
          <a:off x="0" y="0"/>
          <a:ext cx="6390146" cy="16183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5800"/>
            </a:lnSpc>
          </a:pP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>
            <a:lnSpc>
              <a:spcPts val="5600"/>
            </a:lnSpc>
          </a:pP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zoomScaleNormal="100" workbookViewId="0">
      <selection activeCell="D14" sqref="D14"/>
    </sheetView>
  </sheetViews>
  <sheetFormatPr defaultRowHeight="13.2" x14ac:dyDescent="0.25"/>
  <cols>
    <col min="1" max="1" width="31.44140625" customWidth="1"/>
    <col min="2" max="2" width="15" customWidth="1"/>
    <col min="3" max="3" width="6" customWidth="1"/>
    <col min="4" max="4" width="30.88671875" customWidth="1"/>
    <col min="5" max="5" width="15.44140625" customWidth="1"/>
  </cols>
  <sheetData>
    <row r="1" spans="1:5" ht="30.75" customHeight="1" x14ac:dyDescent="0.25">
      <c r="A1" s="35" t="s">
        <v>30</v>
      </c>
      <c r="B1" s="36"/>
      <c r="C1" s="36"/>
      <c r="D1" s="36"/>
      <c r="E1" s="36"/>
    </row>
    <row r="2" spans="1:5" ht="14.4" x14ac:dyDescent="0.3">
      <c r="A2" s="25"/>
      <c r="B2" s="25"/>
      <c r="C2" s="1"/>
      <c r="D2" s="2"/>
      <c r="E2" s="1"/>
    </row>
    <row r="3" spans="1:5" ht="14.4" x14ac:dyDescent="0.3">
      <c r="A3" s="25"/>
      <c r="B3" s="25"/>
      <c r="C3" s="1"/>
      <c r="D3" s="16"/>
      <c r="E3" s="1"/>
    </row>
    <row r="4" spans="1:5" ht="14.4" x14ac:dyDescent="0.3">
      <c r="A4" s="11" t="s">
        <v>0</v>
      </c>
      <c r="B4" s="12"/>
      <c r="C4" s="24"/>
      <c r="D4" s="18">
        <v>422458.11</v>
      </c>
    </row>
    <row r="5" spans="1:5" x14ac:dyDescent="0.25">
      <c r="A5" s="25"/>
      <c r="B5" s="25"/>
      <c r="C5" s="1"/>
      <c r="D5" s="33" t="s">
        <v>31</v>
      </c>
      <c r="E5" s="1"/>
    </row>
    <row r="6" spans="1:5" x14ac:dyDescent="0.25">
      <c r="A6" s="25"/>
      <c r="B6" s="25"/>
      <c r="C6" s="1"/>
      <c r="D6" s="1"/>
      <c r="E6" s="1"/>
    </row>
    <row r="7" spans="1:5" x14ac:dyDescent="0.25">
      <c r="A7" s="25"/>
      <c r="B7" s="27" t="s">
        <v>32</v>
      </c>
      <c r="C7" s="1"/>
      <c r="D7" s="34">
        <f>D4-D11</f>
        <v>392458.11</v>
      </c>
      <c r="E7" s="1"/>
    </row>
    <row r="8" spans="1:5" ht="14.4" x14ac:dyDescent="0.3">
      <c r="A8" s="37" t="s">
        <v>1</v>
      </c>
      <c r="B8" s="38"/>
      <c r="C8" s="1"/>
      <c r="D8" s="16">
        <f>D7*0.4</f>
        <v>156983.24400000001</v>
      </c>
      <c r="E8" s="1"/>
    </row>
    <row r="9" spans="1:5" ht="14.4" x14ac:dyDescent="0.3">
      <c r="A9" s="27"/>
      <c r="B9" s="25"/>
      <c r="C9" s="1"/>
      <c r="D9" s="16"/>
      <c r="E9" s="28"/>
    </row>
    <row r="10" spans="1:5" ht="14.4" x14ac:dyDescent="0.3">
      <c r="A10" s="25"/>
      <c r="B10" s="25" t="s">
        <v>2</v>
      </c>
      <c r="C10" s="1"/>
      <c r="D10" s="16">
        <f>D8/12</f>
        <v>13081.937</v>
      </c>
      <c r="E10" s="28"/>
    </row>
    <row r="11" spans="1:5" ht="14.4" x14ac:dyDescent="0.3">
      <c r="A11" s="37" t="s">
        <v>12</v>
      </c>
      <c r="B11" s="38"/>
      <c r="D11" s="3">
        <v>30000</v>
      </c>
    </row>
    <row r="12" spans="1:5" ht="14.4" x14ac:dyDescent="0.3">
      <c r="D12" s="9"/>
    </row>
    <row r="13" spans="1:5" ht="14.4" x14ac:dyDescent="0.3">
      <c r="A13" s="13" t="s">
        <v>3</v>
      </c>
      <c r="B13" s="14"/>
      <c r="C13" s="14"/>
      <c r="D13" s="18">
        <f>(D7-D8)</f>
        <v>235474.86599999998</v>
      </c>
      <c r="E13" s="15"/>
    </row>
    <row r="14" spans="1:5" ht="14.4" x14ac:dyDescent="0.3">
      <c r="D14" s="3"/>
    </row>
    <row r="15" spans="1:5" x14ac:dyDescent="0.25">
      <c r="A15" s="4" t="s">
        <v>4</v>
      </c>
      <c r="B15" s="4"/>
      <c r="C15" s="1"/>
      <c r="D15" s="4" t="s">
        <v>5</v>
      </c>
      <c r="E15" s="4"/>
    </row>
    <row r="16" spans="1:5" ht="14.4" x14ac:dyDescent="0.3">
      <c r="A16" s="10" t="s">
        <v>14</v>
      </c>
      <c r="B16" s="5">
        <f>D13*0.6</f>
        <v>141284.91959999999</v>
      </c>
      <c r="C16" s="6"/>
      <c r="D16" s="10" t="s">
        <v>13</v>
      </c>
      <c r="E16" s="5">
        <f>D13*0.4</f>
        <v>94189.946400000001</v>
      </c>
    </row>
    <row r="17" spans="1:5" ht="14.4" x14ac:dyDescent="0.3">
      <c r="A17" s="17" t="s">
        <v>6</v>
      </c>
      <c r="B17" s="7">
        <f>B16/12</f>
        <v>11773.7433</v>
      </c>
      <c r="C17" s="6"/>
      <c r="D17" s="17" t="s">
        <v>6</v>
      </c>
      <c r="E17" s="19">
        <f>E16/12</f>
        <v>7849.1621999999998</v>
      </c>
    </row>
    <row r="18" spans="1:5" ht="14.4" x14ac:dyDescent="0.3">
      <c r="A18" s="20"/>
      <c r="B18" s="8"/>
      <c r="C18" s="6"/>
      <c r="D18" s="20"/>
      <c r="E18" s="21"/>
    </row>
    <row r="19" spans="1:5" ht="14.4" x14ac:dyDescent="0.3">
      <c r="A19" s="10" t="s">
        <v>7</v>
      </c>
      <c r="B19" s="5">
        <f>B17*0.68</f>
        <v>8006.1454440000007</v>
      </c>
      <c r="C19" s="6"/>
      <c r="D19" s="10" t="s">
        <v>8</v>
      </c>
      <c r="E19" s="5">
        <f>E17*0.74</f>
        <v>5808.3800279999996</v>
      </c>
    </row>
    <row r="20" spans="1:5" ht="14.4" x14ac:dyDescent="0.3">
      <c r="A20" s="10" t="s">
        <v>9</v>
      </c>
      <c r="B20" s="5">
        <f>B17*0.16</f>
        <v>1883.7989280000002</v>
      </c>
      <c r="C20" s="6"/>
      <c r="D20" s="10" t="s">
        <v>28</v>
      </c>
      <c r="E20" s="5">
        <f>E17*0.11</f>
        <v>863.40784199999996</v>
      </c>
    </row>
    <row r="21" spans="1:5" ht="14.4" x14ac:dyDescent="0.3">
      <c r="A21" s="10" t="s">
        <v>10</v>
      </c>
      <c r="B21" s="5">
        <f>B17*0.07</f>
        <v>824.16203100000007</v>
      </c>
      <c r="C21" s="6"/>
      <c r="D21" s="10" t="s">
        <v>29</v>
      </c>
      <c r="E21" s="5">
        <f>E17*0.07</f>
        <v>549.44135400000005</v>
      </c>
    </row>
    <row r="22" spans="1:5" ht="14.4" x14ac:dyDescent="0.3">
      <c r="A22" s="10" t="s">
        <v>11</v>
      </c>
      <c r="B22" s="5">
        <f>B17*0.09</f>
        <v>1059.6368969999999</v>
      </c>
      <c r="C22" s="6"/>
      <c r="D22" s="10" t="s">
        <v>27</v>
      </c>
      <c r="E22" s="5">
        <f>E17*0.08</f>
        <v>627.93297599999994</v>
      </c>
    </row>
    <row r="23" spans="1:5" ht="14.4" x14ac:dyDescent="0.3">
      <c r="A23" s="22"/>
      <c r="B23" s="5"/>
      <c r="C23" s="8"/>
      <c r="D23" s="22"/>
      <c r="E23" s="23"/>
    </row>
    <row r="25" spans="1:5" x14ac:dyDescent="0.25">
      <c r="E25" s="26"/>
    </row>
    <row r="27" spans="1:5" x14ac:dyDescent="0.25">
      <c r="A27" s="29"/>
      <c r="B27" s="29" t="s">
        <v>15</v>
      </c>
      <c r="C27" s="29" t="s">
        <v>16</v>
      </c>
      <c r="D27" s="29" t="s">
        <v>17</v>
      </c>
      <c r="E27" s="29" t="s">
        <v>18</v>
      </c>
    </row>
    <row r="28" spans="1:5" x14ac:dyDescent="0.25">
      <c r="A28" s="30" t="s">
        <v>19</v>
      </c>
      <c r="B28" s="31">
        <v>8.2239701486208572E-2</v>
      </c>
      <c r="C28" s="31">
        <v>6.7844043504992901E-2</v>
      </c>
      <c r="D28" s="31">
        <v>0.73687111751860412</v>
      </c>
      <c r="E28" s="31">
        <v>0.11304513749019442</v>
      </c>
    </row>
    <row r="29" spans="1:5" x14ac:dyDescent="0.25">
      <c r="A29" s="29" t="s">
        <v>20</v>
      </c>
      <c r="B29" s="31">
        <v>7.918651942230337E-2</v>
      </c>
      <c r="C29" s="31">
        <v>6.8167312345074296E-2</v>
      </c>
      <c r="D29" s="31">
        <v>0.7390216116726781</v>
      </c>
      <c r="E29" s="31">
        <v>0.11362455655994419</v>
      </c>
    </row>
    <row r="32" spans="1:5" x14ac:dyDescent="0.25">
      <c r="A32" s="29"/>
      <c r="B32" s="29" t="s">
        <v>21</v>
      </c>
      <c r="C32" s="29" t="s">
        <v>22</v>
      </c>
      <c r="D32" s="29" t="s">
        <v>23</v>
      </c>
      <c r="E32" s="29" t="s">
        <v>24</v>
      </c>
    </row>
    <row r="33" spans="1:6" x14ac:dyDescent="0.25">
      <c r="A33" s="29" t="s">
        <v>25</v>
      </c>
      <c r="B33" s="31">
        <v>8.8562340275134571E-2</v>
      </c>
      <c r="C33" s="31">
        <v>6.6024142243488668E-2</v>
      </c>
      <c r="D33" s="31">
        <v>0.69252623565874616</v>
      </c>
      <c r="E33" s="31">
        <v>0.15288728182263064</v>
      </c>
      <c r="F33" s="32">
        <f>SUM(B33:E33)</f>
        <v>1</v>
      </c>
    </row>
    <row r="34" spans="1:6" x14ac:dyDescent="0.25">
      <c r="A34" s="29" t="s">
        <v>26</v>
      </c>
      <c r="B34" s="31">
        <v>8.74355129290212E-2</v>
      </c>
      <c r="C34" s="31">
        <v>6.6764531320786524E-2</v>
      </c>
      <c r="D34" s="31">
        <v>0.69061072929068024</v>
      </c>
      <c r="E34" s="31">
        <v>0.155189226459512</v>
      </c>
    </row>
  </sheetData>
  <mergeCells count="3">
    <mergeCell ref="A1:E1"/>
    <mergeCell ref="A8:B8"/>
    <mergeCell ref="A11:B11"/>
  </mergeCells>
  <phoneticPr fontId="3" type="noConversion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A7071B86DD474EAFF17D3CCC811C40" ma:contentTypeVersion="21" ma:contentTypeDescription="Create a new document." ma:contentTypeScope="" ma:versionID="7f2bfe07921f79bdf653e07874539f1e">
  <xsd:schema xmlns:xsd="http://www.w3.org/2001/XMLSchema" xmlns:xs="http://www.w3.org/2001/XMLSchema" xmlns:p="http://schemas.microsoft.com/office/2006/metadata/properties" xmlns:ns1="http://schemas.microsoft.com/sharepoint/v3" xmlns:ns2="bdaad401-cb6a-400b-bb54-369afec3e619" xmlns:ns3="84c2b675-140f-477b-a560-fcf84ec15e89" targetNamespace="http://schemas.microsoft.com/office/2006/metadata/properties" ma:root="true" ma:fieldsID="cb1ea9df85045a44decb1230428e26b9" ns1:_="" ns2:_="" ns3:_="">
    <xsd:import namespace="http://schemas.microsoft.com/sharepoint/v3"/>
    <xsd:import namespace="bdaad401-cb6a-400b-bb54-369afec3e619"/>
    <xsd:import namespace="84c2b675-140f-477b-a560-fcf84ec15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andTim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ad401-cb6a-400b-bb54-369afec3e6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5ed7e3c-a509-4d5c-98b3-887d36f9ef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andTime" ma:index="27" nillable="true" ma:displayName="Date and Time" ma:format="DateTime" ma:internalName="DateandTime">
      <xsd:simpleType>
        <xsd:restriction base="dms:DateTime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2b675-140f-477b-a560-fcf84ec15e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a041a5f-0da2-4491-958a-c86113767b19}" ma:internalName="TaxCatchAll" ma:showField="CatchAllData" ma:web="84c2b675-140f-477b-a560-fcf84ec15e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4c2b675-140f-477b-a560-fcf84ec15e89" xsi:nil="true"/>
    <DateandTime xmlns="bdaad401-cb6a-400b-bb54-369afec3e619" xsi:nil="true"/>
    <lcf76f155ced4ddcb4097134ff3c332f xmlns="bdaad401-cb6a-400b-bb54-369afec3e61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E181B9-56E2-41E2-8BD7-EDAB1D1C19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C10171-B6BD-4963-81E9-76B15F043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aad401-cb6a-400b-bb54-369afec3e619"/>
    <ds:schemaRef ds:uri="84c2b675-140f-477b-a560-fcf84ec15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2E7ED7-09F6-4449-8D68-16E5DE38A841}">
  <ds:schemaRefs>
    <ds:schemaRef ds:uri="http://schemas.microsoft.com/office/2006/documentManagement/types"/>
    <ds:schemaRef ds:uri="http://purl.org/dc/dcmitype/"/>
    <ds:schemaRef ds:uri="http://purl.org/dc/elements/1.1/"/>
    <ds:schemaRef ds:uri="bdaad401-cb6a-400b-bb54-369afec3e619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84c2b675-140f-477b-a560-fcf84ec15e89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Percentage options</vt:lpstr>
    </vt:vector>
  </TitlesOfParts>
  <Manager/>
  <Company>GFPL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GFPL</dc:creator>
  <cp:keywords/>
  <dc:description/>
  <cp:lastModifiedBy>Sill, Savanna</cp:lastModifiedBy>
  <cp:revision/>
  <dcterms:created xsi:type="dcterms:W3CDTF">2014-03-03T22:45:45Z</dcterms:created>
  <dcterms:modified xsi:type="dcterms:W3CDTF">2025-04-16T15:44:54Z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a2dfce12ccf24956a2834c51fcc75837</vt:lpwstr>
  </property>
  <property fmtid="{D5CDD505-2E9C-101B-9397-08002B2CF9AE}" pid="3" name="ContentTypeId">
    <vt:lpwstr>0x010100C0A7071B86DD474EAFF17D3CCC811C40</vt:lpwstr>
  </property>
  <property fmtid="{D5CDD505-2E9C-101B-9397-08002B2CF9AE}" pid="4" name="MediaServiceImageTags">
    <vt:lpwstr/>
  </property>
</Properties>
</file>