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45" windowHeight="11130" activeTab="0"/>
  </bookViews>
  <sheets>
    <sheet name="New MSC Libraries" sheetId="1" r:id="rId1"/>
    <sheet name="New MSC platform" sheetId="2" r:id="rId2"/>
  </sheets>
  <definedNames>
    <definedName name="_xlnm.Print_Area" localSheetId="1">'New MSC platform'!$A$1:$D$48</definedName>
  </definedNames>
  <calcPr fullCalcOnLoad="1"/>
</workbook>
</file>

<file path=xl/sharedStrings.xml><?xml version="1.0" encoding="utf-8"?>
<sst xmlns="http://schemas.openxmlformats.org/spreadsheetml/2006/main" count="596" uniqueCount="306">
  <si>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</si>
  <si>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</si>
  <si>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</si>
  <si>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</si>
  <si>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</si>
  <si>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</si>
  <si>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</si>
  <si>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Trustee Training</t>
  </si>
  <si>
    <t>New Library Participation Fees (8 new libraries)</t>
  </si>
  <si>
    <t xml:space="preserve">MARC Records for new content </t>
  </si>
  <si>
    <t>Costs (firm)</t>
  </si>
  <si>
    <t>Total Costs/Project</t>
  </si>
  <si>
    <t>LSTA Balance</t>
  </si>
  <si>
    <t>Total Statewide Training</t>
  </si>
  <si>
    <t>Technical Support Position travel</t>
  </si>
  <si>
    <t>Total Montana Memory Project</t>
  </si>
  <si>
    <t>Montana Memory Project Recommendations from MMP Executive Committee:</t>
  </si>
  <si>
    <t>Summer Institute 2013</t>
  </si>
  <si>
    <t>Mango Languages</t>
  </si>
  <si>
    <t>Assistance to move MSC to new platform</t>
  </si>
  <si>
    <t>ReferenceUSA</t>
  </si>
  <si>
    <t>Early Literacy Support Position including travel (Oct. 1, 2012-Sept. 30, 2013)</t>
  </si>
  <si>
    <t>(Prioritized projects by the State Library)</t>
  </si>
  <si>
    <t>Statewide Training:</t>
  </si>
  <si>
    <t>MSC New Libraries</t>
  </si>
  <si>
    <t xml:space="preserve">Scanning projects support to libraries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</si>
  <si>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</si>
  <si>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</si>
  <si>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</si>
  <si>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</si>
  <si>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</si>
  <si>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</si>
  <si>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</si>
  <si>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</si>
  <si>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</si>
  <si>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</si>
  <si>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</si>
  <si>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</si>
  <si>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</si>
  <si>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</si>
  <si>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</si>
  <si>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</si>
  <si>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</si>
  <si>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</si>
  <si>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</si>
  <si>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</si>
  <si>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</si>
  <si>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</si>
  <si>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</si>
  <si>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</si>
  <si>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</si>
  <si>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</si>
  <si>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</si>
  <si>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</si>
  <si>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</si>
  <si>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</si>
  <si>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</si>
  <si>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</si>
  <si>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</si>
  <si>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</si>
  <si>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</si>
  <si>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</si>
  <si>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</si>
  <si>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</si>
  <si>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</si>
  <si>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</si>
  <si>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</si>
  <si>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</si>
  <si>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</si>
  <si>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</si>
  <si>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</si>
  <si>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</si>
  <si>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</si>
  <si>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</si>
  <si>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</si>
  <si>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</si>
  <si>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</si>
  <si>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</si>
  <si>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</si>
  <si>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</si>
  <si>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</si>
  <si>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</si>
  <si>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</si>
  <si>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</si>
  <si>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</si>
  <si>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</si>
  <si>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</si>
  <si>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</si>
  <si>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</si>
  <si>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</si>
  <si>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</si>
  <si>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</si>
  <si>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</si>
  <si>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</si>
  <si>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</si>
  <si>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</si>
  <si>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</si>
  <si>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</si>
  <si>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</si>
  <si>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</si>
  <si>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</si>
  <si>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</si>
  <si>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</si>
  <si>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</si>
  <si>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</si>
  <si>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</si>
  <si>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</si>
  <si>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</si>
  <si>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</si>
  <si>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</si>
  <si>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</si>
  <si>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</si>
  <si>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</si>
  <si>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</si>
  <si>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</si>
  <si>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</si>
  <si>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</si>
  <si>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</si>
  <si>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</si>
  <si>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</si>
  <si>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</si>
  <si>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</si>
  <si>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</si>
  <si>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</si>
  <si>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</si>
  <si>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</si>
  <si>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</si>
  <si>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</si>
  <si>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</si>
  <si>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</si>
  <si>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</si>
  <si>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</si>
  <si>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</si>
  <si>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</si>
  <si>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</si>
  <si>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</si>
  <si>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</si>
  <si>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</si>
  <si>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</si>
  <si>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</si>
  <si>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</si>
  <si>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</si>
  <si>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</si>
  <si>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</si>
  <si>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</si>
  <si>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</si>
  <si>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</si>
  <si>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</si>
  <si>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</si>
  <si>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</si>
  <si>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</si>
  <si>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</si>
  <si>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</si>
  <si>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</si>
  <si>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</si>
  <si>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</si>
  <si>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</si>
  <si>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</si>
  <si>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</si>
  <si>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</si>
  <si>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</si>
  <si>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</si>
  <si>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</si>
  <si>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</si>
  <si>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</si>
  <si>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</si>
  <si>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</si>
  <si>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</si>
  <si>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</si>
  <si>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</si>
  <si>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</si>
  <si>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</si>
  <si>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</si>
  <si>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</si>
  <si>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</si>
  <si>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</si>
  <si>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</si>
  <si>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</si>
  <si>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</si>
  <si>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</si>
  <si>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</si>
  <si>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</si>
  <si>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</si>
  <si>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</si>
  <si>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</si>
  <si>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</si>
  <si>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</si>
  <si>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</si>
  <si>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</si>
  <si>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</si>
  <si>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</si>
  <si>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</si>
  <si>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</si>
  <si>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</si>
  <si>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</si>
  <si>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</si>
  <si>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</si>
  <si>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</si>
  <si>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</si>
  <si>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</si>
  <si>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</si>
  <si>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</si>
  <si>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</si>
  <si>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</si>
  <si>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</si>
  <si>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</si>
  <si>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</si>
  <si>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</si>
  <si>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</si>
  <si>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</si>
  <si>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</si>
  <si>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</si>
  <si>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</si>
  <si>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</si>
  <si>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</si>
  <si>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</si>
  <si>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</si>
  <si>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</si>
  <si>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</si>
  <si>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</si>
  <si>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</si>
  <si>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</si>
  <si>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</si>
  <si>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</si>
  <si>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</si>
  <si>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</si>
  <si>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</si>
  <si>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</si>
  <si>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</si>
  <si>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</si>
  <si>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</si>
  <si>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</si>
  <si>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</si>
  <si>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</si>
  <si>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</si>
  <si>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</si>
  <si>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</si>
  <si>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</si>
  <si>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</si>
  <si>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</si>
  <si>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</si>
  <si>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</si>
  <si>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</si>
  <si>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</si>
  <si>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</si>
  <si>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</si>
  <si>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</si>
  <si>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</si>
  <si>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</si>
  <si>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</si>
  <si>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</si>
  <si>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</si>
  <si>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</si>
  <si>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</si>
  <si>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</si>
  <si>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</si>
  <si>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</si>
  <si>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</si>
  <si>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</si>
  <si>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</si>
  <si>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</si>
  <si>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</si>
  <si>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</si>
  <si>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</si>
  <si>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</si>
  <si>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</si>
  <si>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</si>
  <si>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</si>
  <si>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</si>
  <si>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</si>
  <si>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</si>
  <si>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</si>
  <si>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</si>
  <si>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</si>
  <si>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</si>
  <si>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</si>
  <si>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</si>
  <si>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</si>
  <si>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Future Program Planning and Development</t>
  </si>
  <si>
    <t>Gale Teaching and Educational Research Center Database</t>
  </si>
  <si>
    <t>FY13 HeritageQuest for public libraries (Total estimated cost $34,000. Libraries contribute)</t>
  </si>
  <si>
    <t>Planning for any gap between total GS cost and FY13 library enrollment</t>
  </si>
  <si>
    <t>1/2 CONTENTdm (Software and Storage) (Montana Historical Society will cover other half)</t>
  </si>
  <si>
    <t>1/2 Digital Archives (Montana Historical Society will cover other half)</t>
  </si>
  <si>
    <t>Montana Memory Project .75  Technical Support Position continued (Oct. 1, 2012-June, 2013)</t>
  </si>
  <si>
    <t>Integrated Discovery System FY13 renewal</t>
  </si>
  <si>
    <t>FY12 LSTA for Statewide Projects Balance</t>
  </si>
  <si>
    <t>OCLC FY13 Group Services:</t>
  </si>
  <si>
    <t>SCENARIO 1:  LSTA FY12 monies available for additional projects specifics</t>
  </si>
  <si>
    <t>Scenario 2 : LSTA FY12 monies available for additional projects specifics</t>
  </si>
  <si>
    <t>1/2 Digital Archives  ( Montana Historical Society will cover other half)</t>
  </si>
  <si>
    <t>OCLC Hosted EZProxy (1 year)</t>
  </si>
  <si>
    <t>Montana Memory Project .75  Technical Support Position continued (Oct. 1, 2012-June 30, 2013)</t>
  </si>
  <si>
    <t>Tablets for Technology Petting Zoo (4 tablets  @$500 each)</t>
  </si>
  <si>
    <t>Additional assistance with FY13 OCLC GS to reduce costs to individual libraries</t>
  </si>
  <si>
    <t>Courier Pilot Two:  Assistance with Start-up costs:  (up to 6 months of assistance)</t>
  </si>
  <si>
    <t xml:space="preserve"> </t>
  </si>
  <si>
    <t xml:space="preserve">Remaining Suggestions for FY12 LSTA balance </t>
  </si>
  <si>
    <t>Remaining Suggestions for FY12 LSTA balance</t>
  </si>
  <si>
    <t>Renewal of 6 OCR Licenses for ContentDM Project Clients @ $255 each</t>
  </si>
  <si>
    <t>1/2 ContentDM (Software and Storage) (Montana Historical Society will cover other half)</t>
  </si>
  <si>
    <t>FY13 HeritageQuest for public libraries (Total FY13 Renewal:  $34,060. Libraries contribute)</t>
  </si>
  <si>
    <t>Actual Cost</t>
  </si>
  <si>
    <t>Half of FY13 subscription</t>
  </si>
  <si>
    <t>Based on SI FY12</t>
  </si>
  <si>
    <t>Based on SI FY2012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</si>
</sst>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[$$-409]* #,##0.00_);_([$$-409]* \(#,##0.00\);_([$$-409]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Rounded MT Bold"/>
      <family val="2"/>
    </font>
    <font>
      <b/>
      <sz val="11"/>
      <color indexed="30"/>
      <name val="Arial"/>
      <family val="2"/>
    </font>
    <font>
      <b/>
      <sz val="11"/>
      <color indexed="30"/>
      <name val="Arial Rounded MT Bold"/>
      <family val="2"/>
    </font>
    <font>
      <b/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i/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 Rounded MT Bold"/>
      <family val="2"/>
    </font>
    <font>
      <b/>
      <sz val="11"/>
      <color rgb="FF0070C0"/>
      <name val="Arial"/>
      <family val="2"/>
    </font>
    <font>
      <b/>
      <sz val="11"/>
      <color rgb="FF0070C0"/>
      <name val="Arial Rounded MT Bold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00B050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42" fontId="3" fillId="0" borderId="0" xfId="57" applyNumberFormat="1" applyFont="1" applyAlignment="1">
      <alignment/>
      <protection/>
    </xf>
    <xf numFmtId="42" fontId="55" fillId="0" borderId="0" xfId="57" applyNumberFormat="1" applyFont="1">
      <alignment/>
      <protection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57" applyFont="1" applyAlignment="1">
      <alignment horizontal="left" wrapText="1"/>
      <protection/>
    </xf>
    <xf numFmtId="42" fontId="4" fillId="0" borderId="0" xfId="57" applyNumberFormat="1" applyFont="1" applyAlignment="1">
      <alignment horizontal="center" wrapText="1"/>
      <protection/>
    </xf>
    <xf numFmtId="0" fontId="57" fillId="0" borderId="0" xfId="0" applyFont="1" applyAlignment="1">
      <alignment horizontal="center" wrapText="1"/>
    </xf>
    <xf numFmtId="0" fontId="0" fillId="0" borderId="0" xfId="0" applyFont="1" applyAlignment="1">
      <alignment/>
    </xf>
    <xf numFmtId="42" fontId="5" fillId="0" borderId="0" xfId="57" applyNumberFormat="1" applyFont="1">
      <alignment/>
      <protection/>
    </xf>
    <xf numFmtId="42" fontId="56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42" fontId="5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42" fontId="4" fillId="0" borderId="0" xfId="57" applyNumberFormat="1" applyFont="1" applyFill="1">
      <alignment/>
      <protection/>
    </xf>
    <xf numFmtId="42" fontId="56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42" fontId="6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42" fontId="4" fillId="0" borderId="0" xfId="57" applyNumberFormat="1" applyFont="1" applyAlignment="1">
      <alignment/>
      <protection/>
    </xf>
    <xf numFmtId="42" fontId="4" fillId="0" borderId="0" xfId="57" applyNumberFormat="1" applyFont="1" applyFill="1" applyAlignment="1">
      <alignment horizontal="left"/>
      <protection/>
    </xf>
    <xf numFmtId="42" fontId="4" fillId="0" borderId="0" xfId="57" applyNumberFormat="1" applyFont="1" applyAlignment="1">
      <alignment horizontal="left"/>
      <protection/>
    </xf>
    <xf numFmtId="42" fontId="4" fillId="0" borderId="0" xfId="57" applyNumberFormat="1" applyFont="1">
      <alignment/>
      <protection/>
    </xf>
    <xf numFmtId="42" fontId="58" fillId="0" borderId="0" xfId="0" applyNumberFormat="1" applyFont="1" applyFill="1" applyAlignment="1">
      <alignment/>
    </xf>
    <xf numFmtId="0" fontId="4" fillId="0" borderId="10" xfId="57" applyFont="1" applyBorder="1" applyAlignment="1">
      <alignment wrapText="1"/>
      <protection/>
    </xf>
    <xf numFmtId="42" fontId="5" fillId="0" borderId="10" xfId="57" applyNumberFormat="1" applyFont="1" applyBorder="1">
      <alignment/>
      <protection/>
    </xf>
    <xf numFmtId="42" fontId="56" fillId="0" borderId="1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2" fontId="5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2" fontId="58" fillId="0" borderId="0" xfId="0" applyNumberFormat="1" applyFont="1" applyAlignment="1">
      <alignment/>
    </xf>
    <xf numFmtId="0" fontId="57" fillId="0" borderId="0" xfId="0" applyFont="1" applyAlignment="1">
      <alignment/>
    </xf>
    <xf numFmtId="42" fontId="4" fillId="0" borderId="0" xfId="57" applyNumberFormat="1" applyFont="1" applyAlignment="1">
      <alignment wrapText="1"/>
      <protection/>
    </xf>
    <xf numFmtId="0" fontId="57" fillId="0" borderId="0" xfId="0" applyFont="1" applyAlignment="1">
      <alignment wrapText="1"/>
    </xf>
    <xf numFmtId="42" fontId="4" fillId="0" borderId="0" xfId="57" applyNumberFormat="1" applyFont="1" applyAlignment="1">
      <alignment horizontal="right" wrapText="1"/>
      <protection/>
    </xf>
    <xf numFmtId="42" fontId="0" fillId="0" borderId="0" xfId="0" applyNumberFormat="1" applyFont="1" applyAlignment="1">
      <alignment/>
    </xf>
    <xf numFmtId="0" fontId="59" fillId="0" borderId="0" xfId="57" applyFont="1" applyAlignment="1">
      <alignment horizontal="left" wrapText="1"/>
      <protection/>
    </xf>
    <xf numFmtId="0" fontId="60" fillId="0" borderId="0" xfId="57" applyFont="1" applyAlignment="1">
      <alignment horizontal="left" wrapText="1"/>
      <protection/>
    </xf>
    <xf numFmtId="0" fontId="61" fillId="0" borderId="0" xfId="57" applyFont="1" applyAlignment="1">
      <alignment horizontal="left" wrapText="1"/>
      <protection/>
    </xf>
    <xf numFmtId="42" fontId="60" fillId="0" borderId="0" xfId="57" applyNumberFormat="1" applyFont="1">
      <alignment/>
      <protection/>
    </xf>
    <xf numFmtId="0" fontId="60" fillId="0" borderId="0" xfId="57" applyFont="1">
      <alignment/>
      <protection/>
    </xf>
    <xf numFmtId="0" fontId="60" fillId="0" borderId="0" xfId="57" applyFont="1" applyFill="1">
      <alignment/>
      <protection/>
    </xf>
    <xf numFmtId="42" fontId="60" fillId="0" borderId="0" xfId="57" applyNumberFormat="1" applyFont="1" applyFill="1">
      <alignment/>
      <protection/>
    </xf>
    <xf numFmtId="42" fontId="62" fillId="0" borderId="0" xfId="57" applyNumberFormat="1" applyFont="1">
      <alignment/>
      <protection/>
    </xf>
    <xf numFmtId="42" fontId="60" fillId="0" borderId="10" xfId="57" applyNumberFormat="1" applyFont="1" applyBorder="1">
      <alignment/>
      <protection/>
    </xf>
    <xf numFmtId="0" fontId="63" fillId="0" borderId="0" xfId="57" applyFont="1" applyFill="1" applyAlignment="1">
      <alignment wrapText="1"/>
      <protection/>
    </xf>
    <xf numFmtId="0" fontId="64" fillId="0" borderId="0" xfId="57" applyFont="1" applyFill="1" applyAlignment="1">
      <alignment wrapText="1"/>
      <protection/>
    </xf>
    <xf numFmtId="42" fontId="5" fillId="0" borderId="0" xfId="57" applyNumberFormat="1" applyFont="1" applyAlignment="1">
      <alignment horizontal="right"/>
      <protection/>
    </xf>
    <xf numFmtId="42" fontId="5" fillId="0" borderId="0" xfId="57" applyNumberFormat="1" applyFont="1" applyFill="1" applyAlignment="1">
      <alignment horizontal="right"/>
      <protection/>
    </xf>
    <xf numFmtId="42" fontId="58" fillId="0" borderId="0" xfId="0" applyNumberFormat="1" applyFont="1" applyAlignment="1">
      <alignment horizontal="right"/>
    </xf>
    <xf numFmtId="42" fontId="58" fillId="0" borderId="0" xfId="0" applyNumberFormat="1" applyFont="1" applyFill="1" applyAlignment="1">
      <alignment horizontal="right"/>
    </xf>
    <xf numFmtId="42" fontId="2" fillId="0" borderId="0" xfId="57" applyNumberFormat="1" applyFont="1" applyAlignment="1">
      <alignment horizontal="right"/>
      <protection/>
    </xf>
    <xf numFmtId="42" fontId="5" fillId="0" borderId="10" xfId="57" applyNumberFormat="1" applyFont="1" applyBorder="1" applyAlignment="1">
      <alignment horizontal="right"/>
      <protection/>
    </xf>
    <xf numFmtId="42" fontId="0" fillId="0" borderId="0" xfId="0" applyNumberFormat="1" applyFont="1" applyAlignment="1">
      <alignment horizontal="right"/>
    </xf>
    <xf numFmtId="0" fontId="56" fillId="0" borderId="0" xfId="0" applyFont="1" applyAlignment="1">
      <alignment wrapText="1"/>
    </xf>
    <xf numFmtId="0" fontId="65" fillId="0" borderId="0" xfId="0" applyFont="1" applyAlignment="1">
      <alignment wrapText="1"/>
    </xf>
    <xf numFmtId="42" fontId="0" fillId="0" borderId="0" xfId="57" applyNumberFormat="1" applyFont="1" applyFill="1">
      <alignment/>
      <protection/>
    </xf>
    <xf numFmtId="42" fontId="53" fillId="0" borderId="0" xfId="57" applyNumberFormat="1" applyFont="1" applyFill="1">
      <alignment/>
      <protection/>
    </xf>
    <xf numFmtId="0" fontId="0" fillId="0" borderId="0" xfId="0" applyFont="1" applyFill="1" applyAlignment="1">
      <alignment/>
    </xf>
    <xf numFmtId="42" fontId="58" fillId="0" borderId="0" xfId="57" applyNumberFormat="1" applyFont="1" applyFill="1" applyAlignment="1">
      <alignment horizontal="right"/>
      <protection/>
    </xf>
    <xf numFmtId="0" fontId="0" fillId="0" borderId="0" xfId="57" applyFont="1" applyAlignment="1">
      <alignment wrapText="1"/>
      <protection/>
    </xf>
    <xf numFmtId="42" fontId="0" fillId="0" borderId="0" xfId="57" applyNumberFormat="1" applyFont="1">
      <alignment/>
      <protection/>
    </xf>
    <xf numFmtId="42" fontId="53" fillId="0" borderId="0" xfId="57" applyNumberFormat="1" applyFont="1">
      <alignment/>
      <protection/>
    </xf>
    <xf numFmtId="0" fontId="57" fillId="0" borderId="0" xfId="57" applyFont="1" applyAlignment="1">
      <alignment wrapText="1"/>
      <protection/>
    </xf>
    <xf numFmtId="0" fontId="4" fillId="0" borderId="0" xfId="57" applyFont="1" applyAlignment="1">
      <alignment/>
      <protection/>
    </xf>
    <xf numFmtId="42" fontId="56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42" fontId="57" fillId="0" borderId="0" xfId="57" applyNumberFormat="1" applyFont="1">
      <alignment/>
      <protection/>
    </xf>
    <xf numFmtId="42" fontId="0" fillId="0" borderId="0" xfId="57" applyNumberFormat="1" applyFont="1" applyFill="1">
      <alignment/>
      <protection/>
    </xf>
    <xf numFmtId="42" fontId="53" fillId="0" borderId="0" xfId="57" applyNumberFormat="1" applyFont="1" applyFill="1">
      <alignment/>
      <protection/>
    </xf>
    <xf numFmtId="42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2" fontId="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2" fontId="53" fillId="0" borderId="0" xfId="0" applyNumberFormat="1" applyFont="1" applyAlignment="1">
      <alignment horizontal="center"/>
    </xf>
    <xf numFmtId="42" fontId="36" fillId="0" borderId="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26" displayName="Table26" ref="A1:IV65536" comment="" totalsRowShown="0">
  <autoFilter ref="A1:IV65536"/>
  <tableColumns count="256">
    <tableColumn id="1" name="SCENARIO 1: 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V65535" comment="" totalsRowShown="0">
  <autoFilter ref="A1:IV65535"/>
  <tableColumns count="256">
    <tableColumn id="1" name="Scenario 2 : LSTA FY12 monies available for additional projects specifics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B7" sqref="B7"/>
    </sheetView>
  </sheetViews>
  <sheetFormatPr defaultColWidth="13.00390625" defaultRowHeight="15"/>
  <cols>
    <col min="1" max="1" width="91.421875" style="33" customWidth="1"/>
    <col min="2" max="2" width="17.140625" style="59" customWidth="1"/>
    <col min="3" max="3" width="23.7109375" style="41" customWidth="1"/>
    <col min="4" max="4" width="17.281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2" t="s">
        <v>288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6" t="s">
        <v>22</v>
      </c>
      <c r="B2" s="53"/>
      <c r="C2" s="10"/>
      <c r="D2" s="11">
        <v>303412</v>
      </c>
    </row>
    <row r="3" spans="1:4" ht="12.75" customHeight="1">
      <c r="A3" s="6"/>
      <c r="B3" s="53"/>
      <c r="C3" s="10"/>
      <c r="D3" s="12"/>
    </row>
    <row r="4" spans="1:4" ht="12.75" customHeight="1">
      <c r="A4" s="13" t="s">
        <v>287</v>
      </c>
      <c r="B4" s="53"/>
      <c r="C4" s="10"/>
      <c r="D4" s="12"/>
    </row>
    <row r="5" spans="1:4" s="17" customFormat="1" ht="12.75" customHeight="1">
      <c r="A5" s="14" t="s">
        <v>281</v>
      </c>
      <c r="B5" s="54">
        <v>30000</v>
      </c>
      <c r="C5" s="15"/>
      <c r="D5" s="16"/>
    </row>
    <row r="6" spans="1:4" s="17" customFormat="1" ht="12.75" customHeight="1">
      <c r="A6" s="14" t="s">
        <v>300</v>
      </c>
      <c r="B6" s="54">
        <v>7832</v>
      </c>
      <c r="C6" s="15"/>
      <c r="D6" s="16"/>
    </row>
    <row r="7" spans="1:4" s="17" customFormat="1" ht="12.75" customHeight="1">
      <c r="A7" s="18" t="s">
        <v>283</v>
      </c>
      <c r="B7" s="54">
        <v>2520</v>
      </c>
      <c r="C7" s="19"/>
      <c r="D7" s="20"/>
    </row>
    <row r="8" spans="1:256" s="17" customFormat="1" ht="12.75" customHeight="1">
      <c r="A8" s="18" t="s">
        <v>299</v>
      </c>
      <c r="B8" s="56">
        <v>1530</v>
      </c>
      <c r="C8" s="62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4" s="17" customFormat="1" ht="12.75" customHeight="1">
      <c r="A9" s="18" t="s">
        <v>294</v>
      </c>
      <c r="B9" s="65">
        <v>30000</v>
      </c>
      <c r="C9" s="76"/>
      <c r="D9" s="77"/>
    </row>
    <row r="10" spans="1:4" s="17" customFormat="1" ht="12.75" customHeight="1">
      <c r="A10" s="21" t="s">
        <v>0</v>
      </c>
      <c r="B10" s="54"/>
      <c r="C10" s="19">
        <f>SUM(B5:B9)</f>
        <v>71882</v>
      </c>
      <c r="D10" s="20">
        <f>D2-C10</f>
        <v>231530</v>
      </c>
    </row>
    <row r="11" spans="1:4" s="5" customFormat="1" ht="12.75" customHeight="1">
      <c r="A11" s="52" t="s">
        <v>24</v>
      </c>
      <c r="B11" s="54">
        <v>65000</v>
      </c>
      <c r="C11" s="19">
        <f>B11</f>
        <v>65000</v>
      </c>
      <c r="D11" s="20">
        <f>D10-C11</f>
        <v>166530</v>
      </c>
    </row>
    <row r="12" spans="1:4" s="17" customFormat="1" ht="12.75" customHeight="1">
      <c r="A12" s="23"/>
      <c r="B12" s="54"/>
      <c r="C12" s="19"/>
      <c r="D12" s="20"/>
    </row>
    <row r="13" spans="1:4" ht="12.75" customHeight="1">
      <c r="A13" s="13" t="s">
        <v>23</v>
      </c>
      <c r="B13" s="55"/>
      <c r="C13" s="27"/>
      <c r="D13" s="12"/>
    </row>
    <row r="14" spans="1:4" s="17" customFormat="1" ht="12.75" customHeight="1">
      <c r="A14" s="14" t="s">
        <v>7</v>
      </c>
      <c r="B14" s="54">
        <v>12000</v>
      </c>
      <c r="C14" s="19"/>
      <c r="D14" s="20"/>
    </row>
    <row r="15" spans="1:4" ht="12.75" customHeight="1">
      <c r="A15" s="13" t="s">
        <v>13</v>
      </c>
      <c r="B15" s="53"/>
      <c r="C15" s="27">
        <f>SUM(B14:B14)</f>
        <v>12000</v>
      </c>
      <c r="D15" s="11">
        <f>D11-C15</f>
        <v>154530</v>
      </c>
    </row>
    <row r="16" spans="1:4" s="17" customFormat="1" ht="12.75" customHeight="1">
      <c r="A16" s="14"/>
      <c r="B16" s="56"/>
      <c r="C16" s="25"/>
      <c r="D16" s="20"/>
    </row>
    <row r="17" spans="1:4" ht="12.75" customHeight="1">
      <c r="A17" s="13" t="s">
        <v>1</v>
      </c>
      <c r="B17" s="55"/>
      <c r="C17" s="10"/>
      <c r="D17" s="12"/>
    </row>
    <row r="18" spans="1:4" s="17" customFormat="1" ht="12.75" customHeight="1">
      <c r="A18" s="14" t="s">
        <v>2</v>
      </c>
      <c r="B18" s="54">
        <v>12000</v>
      </c>
      <c r="C18" s="15"/>
      <c r="D18" s="16"/>
    </row>
    <row r="19" spans="1:4" s="17" customFormat="1" ht="12.75" customHeight="1">
      <c r="A19" s="14" t="s">
        <v>8</v>
      </c>
      <c r="B19" s="54">
        <v>12000</v>
      </c>
      <c r="C19" s="28"/>
      <c r="D19" s="20"/>
    </row>
    <row r="20" spans="1:4" s="17" customFormat="1" ht="12.75" customHeight="1">
      <c r="A20" s="14" t="s">
        <v>9</v>
      </c>
      <c r="B20" s="54">
        <v>1000</v>
      </c>
      <c r="C20" s="28"/>
      <c r="D20" s="22"/>
    </row>
    <row r="21" spans="1:4" ht="12.75" customHeight="1">
      <c r="A21" s="13" t="s">
        <v>3</v>
      </c>
      <c r="B21" s="53"/>
      <c r="C21" s="27">
        <f>SUM(B18:B20)</f>
        <v>25000</v>
      </c>
      <c r="D21" s="11">
        <f>D15-C21</f>
        <v>129530</v>
      </c>
    </row>
    <row r="22" spans="1:4" ht="12.75" customHeight="1">
      <c r="A22" s="13"/>
      <c r="B22" s="53"/>
      <c r="C22" s="24"/>
      <c r="D22" s="11"/>
    </row>
    <row r="23" spans="1:4" ht="12.75" customHeight="1">
      <c r="A23" s="1" t="s">
        <v>16</v>
      </c>
      <c r="B23" s="57"/>
      <c r="C23" s="2"/>
      <c r="D23" s="3"/>
    </row>
    <row r="24" spans="1:4" s="17" customFormat="1" ht="12.75" customHeight="1">
      <c r="A24" s="14" t="s">
        <v>292</v>
      </c>
      <c r="B24" s="56">
        <v>22230</v>
      </c>
      <c r="C24" s="25"/>
      <c r="D24" s="20"/>
    </row>
    <row r="25" spans="1:4" s="17" customFormat="1" ht="12.75" customHeight="1">
      <c r="A25" s="14" t="s">
        <v>14</v>
      </c>
      <c r="B25" s="56">
        <v>4500</v>
      </c>
      <c r="C25" s="25"/>
      <c r="D25" s="20"/>
    </row>
    <row r="26" spans="1:4" s="17" customFormat="1" ht="12.75" customHeight="1">
      <c r="A26" s="14" t="s">
        <v>25</v>
      </c>
      <c r="B26" s="56">
        <v>7500</v>
      </c>
      <c r="C26" s="25"/>
      <c r="D26" s="20"/>
    </row>
    <row r="27" spans="1:4" ht="12.75" customHeight="1">
      <c r="A27" s="13" t="s">
        <v>15</v>
      </c>
      <c r="B27" s="55"/>
      <c r="C27" s="26">
        <f>SUM(B24,B25,B26)</f>
        <v>34230</v>
      </c>
      <c r="D27" s="11">
        <f>D21-C27</f>
        <v>95300</v>
      </c>
    </row>
    <row r="28" spans="1:4" s="17" customFormat="1" ht="12.75" customHeight="1">
      <c r="A28" s="14"/>
      <c r="B28" s="54"/>
      <c r="C28" s="28"/>
      <c r="D28" s="22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20">
        <f>D27-C29</f>
        <v>62800</v>
      </c>
    </row>
    <row r="30" spans="1:4" s="17" customFormat="1" ht="12.75" customHeight="1">
      <c r="A30" s="21"/>
      <c r="B30" s="54"/>
      <c r="C30" s="19"/>
      <c r="D30" s="20"/>
    </row>
    <row r="31" spans="1:4" ht="12.75" customHeight="1">
      <c r="A31" s="13" t="s">
        <v>4</v>
      </c>
      <c r="B31" s="55"/>
      <c r="C31" s="10"/>
      <c r="D31" s="12"/>
    </row>
    <row r="32" spans="1:4" s="17" customFormat="1" ht="12.75" customHeight="1">
      <c r="A32" s="14" t="s">
        <v>5</v>
      </c>
      <c r="B32" s="54">
        <v>12000</v>
      </c>
      <c r="C32" s="15"/>
      <c r="D32" s="16"/>
    </row>
    <row r="33" spans="1:4" s="17" customFormat="1" ht="12.75" customHeight="1">
      <c r="A33" s="14" t="s">
        <v>21</v>
      </c>
      <c r="B33" s="54">
        <v>9600</v>
      </c>
      <c r="C33" s="28"/>
      <c r="D33" s="20"/>
    </row>
    <row r="34" spans="1:4" s="72" customFormat="1" ht="12.75" customHeight="1">
      <c r="A34" s="70" t="s">
        <v>6</v>
      </c>
      <c r="B34" s="55"/>
      <c r="C34" s="24">
        <f>SUM(B32:B33)</f>
        <v>21600</v>
      </c>
      <c r="D34" s="71">
        <f>D29-C34</f>
        <v>41200</v>
      </c>
    </row>
    <row r="35" spans="1:4" ht="12.75" customHeight="1">
      <c r="A35" s="13"/>
      <c r="B35" s="55"/>
      <c r="C35" s="27"/>
      <c r="D35" s="11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11">
        <f>D34-C36</f>
        <v>24800</v>
      </c>
    </row>
    <row r="37" spans="1:4" ht="12.75" customHeight="1">
      <c r="A37" s="66"/>
      <c r="C37" s="67"/>
      <c r="D37" s="11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11">
        <f>D36-C38</f>
        <v>22150</v>
      </c>
    </row>
    <row r="39" spans="3:4" ht="12.75" customHeight="1">
      <c r="C39" s="73"/>
      <c r="D39" s="11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11">
        <f>D38-C40</f>
        <v>12150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31">
        <f>D40</f>
        <v>12150</v>
      </c>
    </row>
    <row r="43" spans="1:5" ht="30" customHeight="1">
      <c r="A43" s="60" t="s">
        <v>297</v>
      </c>
      <c r="B43" s="80" t="s">
        <v>302</v>
      </c>
      <c r="C43" s="34"/>
      <c r="D43" s="35"/>
      <c r="E43" s="4"/>
    </row>
    <row r="44" spans="1:4" ht="12.75" customHeight="1">
      <c r="A44" s="33" t="s">
        <v>17</v>
      </c>
      <c r="B44" s="59">
        <v>20000</v>
      </c>
      <c r="C44" s="81" t="s">
        <v>304</v>
      </c>
      <c r="D44" s="35"/>
    </row>
    <row r="45" spans="1:4" ht="15">
      <c r="A45" s="33" t="s">
        <v>293</v>
      </c>
      <c r="B45" s="59">
        <v>2000</v>
      </c>
      <c r="C45" s="36"/>
      <c r="D45" s="37" t="s">
        <v>296</v>
      </c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301</v>
      </c>
      <c r="B47" s="59">
        <v>17030</v>
      </c>
      <c r="C47" s="41" t="s">
        <v>303</v>
      </c>
      <c r="D47" s="37" t="s">
        <v>296</v>
      </c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40"/>
      <c r="D50" s="13"/>
    </row>
    <row r="51" spans="2:4" s="33" customFormat="1" ht="15.75" customHeight="1">
      <c r="B51" s="59"/>
      <c r="C51" s="38"/>
      <c r="D51" s="39"/>
    </row>
    <row r="52" spans="3:4" ht="15">
      <c r="C52" s="36"/>
      <c r="D52" s="37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B7" sqref="B7"/>
    </sheetView>
  </sheetViews>
  <sheetFormatPr defaultColWidth="13.00390625" defaultRowHeight="15"/>
  <cols>
    <col min="1" max="1" width="89.421875" style="33" customWidth="1"/>
    <col min="2" max="2" width="14.8515625" style="59" customWidth="1"/>
    <col min="3" max="3" width="23.7109375" style="41" customWidth="1"/>
    <col min="4" max="4" width="17.28125" style="4" customWidth="1"/>
    <col min="5" max="13" width="11.00390625" style="9" customWidth="1"/>
    <col min="14" max="103" width="12.00390625" style="9" customWidth="1"/>
    <col min="104" max="16384" width="13.00390625" style="9" customWidth="1"/>
  </cols>
  <sheetData>
    <row r="1" spans="1:256" ht="30" customHeight="1">
      <c r="A1" s="44" t="s">
        <v>289</v>
      </c>
      <c r="B1" s="40" t="s">
        <v>10</v>
      </c>
      <c r="C1" s="7" t="s">
        <v>11</v>
      </c>
      <c r="D1" s="8" t="s">
        <v>12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9" t="s">
        <v>43</v>
      </c>
      <c r="W1" s="9" t="s">
        <v>44</v>
      </c>
      <c r="X1" s="9" t="s">
        <v>45</v>
      </c>
      <c r="Y1" s="9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9" t="s">
        <v>55</v>
      </c>
      <c r="AI1" s="9" t="s">
        <v>56</v>
      </c>
      <c r="AJ1" s="9" t="s">
        <v>57</v>
      </c>
      <c r="AK1" s="9" t="s">
        <v>58</v>
      </c>
      <c r="AL1" s="9" t="s">
        <v>59</v>
      </c>
      <c r="AM1" s="9" t="s">
        <v>60</v>
      </c>
      <c r="AN1" s="9" t="s">
        <v>61</v>
      </c>
      <c r="AO1" s="9" t="s">
        <v>62</v>
      </c>
      <c r="AP1" s="9" t="s">
        <v>63</v>
      </c>
      <c r="AQ1" s="9" t="s">
        <v>64</v>
      </c>
      <c r="AR1" s="9" t="s">
        <v>65</v>
      </c>
      <c r="AS1" s="9" t="s">
        <v>66</v>
      </c>
      <c r="AT1" s="9" t="s">
        <v>67</v>
      </c>
      <c r="AU1" s="9" t="s">
        <v>68</v>
      </c>
      <c r="AV1" s="9" t="s">
        <v>69</v>
      </c>
      <c r="AW1" s="9" t="s">
        <v>70</v>
      </c>
      <c r="AX1" s="9" t="s">
        <v>71</v>
      </c>
      <c r="AY1" s="9" t="s">
        <v>72</v>
      </c>
      <c r="AZ1" s="9" t="s">
        <v>73</v>
      </c>
      <c r="BA1" s="9" t="s">
        <v>74</v>
      </c>
      <c r="BB1" s="9" t="s">
        <v>75</v>
      </c>
      <c r="BC1" s="9" t="s">
        <v>76</v>
      </c>
      <c r="BD1" s="9" t="s">
        <v>77</v>
      </c>
      <c r="BE1" s="9" t="s">
        <v>78</v>
      </c>
      <c r="BF1" s="9" t="s">
        <v>79</v>
      </c>
      <c r="BG1" s="9" t="s">
        <v>80</v>
      </c>
      <c r="BH1" s="9" t="s">
        <v>81</v>
      </c>
      <c r="BI1" s="9" t="s">
        <v>82</v>
      </c>
      <c r="BJ1" s="9" t="s">
        <v>83</v>
      </c>
      <c r="BK1" s="9" t="s">
        <v>84</v>
      </c>
      <c r="BL1" s="9" t="s">
        <v>85</v>
      </c>
      <c r="BM1" s="9" t="s">
        <v>86</v>
      </c>
      <c r="BN1" s="9" t="s">
        <v>87</v>
      </c>
      <c r="BO1" s="9" t="s">
        <v>88</v>
      </c>
      <c r="BP1" s="9" t="s">
        <v>89</v>
      </c>
      <c r="BQ1" s="9" t="s">
        <v>90</v>
      </c>
      <c r="BR1" s="9" t="s">
        <v>91</v>
      </c>
      <c r="BS1" s="9" t="s">
        <v>92</v>
      </c>
      <c r="BT1" s="9" t="s">
        <v>93</v>
      </c>
      <c r="BU1" s="9" t="s">
        <v>94</v>
      </c>
      <c r="BV1" s="9" t="s">
        <v>95</v>
      </c>
      <c r="BW1" s="9" t="s">
        <v>96</v>
      </c>
      <c r="BX1" s="9" t="s">
        <v>97</v>
      </c>
      <c r="BY1" s="9" t="s">
        <v>98</v>
      </c>
      <c r="BZ1" s="9" t="s">
        <v>99</v>
      </c>
      <c r="CA1" s="9" t="s">
        <v>100</v>
      </c>
      <c r="CB1" s="9" t="s">
        <v>101</v>
      </c>
      <c r="CC1" s="9" t="s">
        <v>102</v>
      </c>
      <c r="CD1" s="9" t="s">
        <v>103</v>
      </c>
      <c r="CE1" s="9" t="s">
        <v>104</v>
      </c>
      <c r="CF1" s="9" t="s">
        <v>105</v>
      </c>
      <c r="CG1" s="9" t="s">
        <v>106</v>
      </c>
      <c r="CH1" s="9" t="s">
        <v>107</v>
      </c>
      <c r="CI1" s="9" t="s">
        <v>108</v>
      </c>
      <c r="CJ1" s="9" t="s">
        <v>109</v>
      </c>
      <c r="CK1" s="9" t="s">
        <v>110</v>
      </c>
      <c r="CL1" s="9" t="s">
        <v>111</v>
      </c>
      <c r="CM1" s="9" t="s">
        <v>112</v>
      </c>
      <c r="CN1" s="9" t="s">
        <v>113</v>
      </c>
      <c r="CO1" s="9" t="s">
        <v>114</v>
      </c>
      <c r="CP1" s="9" t="s">
        <v>115</v>
      </c>
      <c r="CQ1" s="9" t="s">
        <v>116</v>
      </c>
      <c r="CR1" s="9" t="s">
        <v>117</v>
      </c>
      <c r="CS1" s="9" t="s">
        <v>118</v>
      </c>
      <c r="CT1" s="9" t="s">
        <v>119</v>
      </c>
      <c r="CU1" s="9" t="s">
        <v>120</v>
      </c>
      <c r="CV1" s="9" t="s">
        <v>121</v>
      </c>
      <c r="CW1" s="9" t="s">
        <v>122</v>
      </c>
      <c r="CX1" s="9" t="s">
        <v>123</v>
      </c>
      <c r="CY1" s="9" t="s">
        <v>124</v>
      </c>
      <c r="CZ1" s="9" t="s">
        <v>125</v>
      </c>
      <c r="DA1" s="9" t="s">
        <v>126</v>
      </c>
      <c r="DB1" s="9" t="s">
        <v>127</v>
      </c>
      <c r="DC1" s="9" t="s">
        <v>128</v>
      </c>
      <c r="DD1" s="9" t="s">
        <v>129</v>
      </c>
      <c r="DE1" s="9" t="s">
        <v>130</v>
      </c>
      <c r="DF1" s="9" t="s">
        <v>131</v>
      </c>
      <c r="DG1" s="9" t="s">
        <v>132</v>
      </c>
      <c r="DH1" s="9" t="s">
        <v>133</v>
      </c>
      <c r="DI1" s="9" t="s">
        <v>134</v>
      </c>
      <c r="DJ1" s="9" t="s">
        <v>135</v>
      </c>
      <c r="DK1" s="9" t="s">
        <v>136</v>
      </c>
      <c r="DL1" s="9" t="s">
        <v>137</v>
      </c>
      <c r="DM1" s="9" t="s">
        <v>138</v>
      </c>
      <c r="DN1" s="9" t="s">
        <v>139</v>
      </c>
      <c r="DO1" s="9" t="s">
        <v>140</v>
      </c>
      <c r="DP1" s="9" t="s">
        <v>141</v>
      </c>
      <c r="DQ1" s="9" t="s">
        <v>142</v>
      </c>
      <c r="DR1" s="9" t="s">
        <v>143</v>
      </c>
      <c r="DS1" s="9" t="s">
        <v>144</v>
      </c>
      <c r="DT1" s="9" t="s">
        <v>145</v>
      </c>
      <c r="DU1" s="9" t="s">
        <v>146</v>
      </c>
      <c r="DV1" s="9" t="s">
        <v>147</v>
      </c>
      <c r="DW1" s="9" t="s">
        <v>148</v>
      </c>
      <c r="DX1" s="9" t="s">
        <v>149</v>
      </c>
      <c r="DY1" s="9" t="s">
        <v>150</v>
      </c>
      <c r="DZ1" s="9" t="s">
        <v>151</v>
      </c>
      <c r="EA1" s="9" t="s">
        <v>152</v>
      </c>
      <c r="EB1" s="9" t="s">
        <v>153</v>
      </c>
      <c r="EC1" s="9" t="s">
        <v>154</v>
      </c>
      <c r="ED1" s="9" t="s">
        <v>155</v>
      </c>
      <c r="EE1" s="9" t="s">
        <v>156</v>
      </c>
      <c r="EF1" s="9" t="s">
        <v>157</v>
      </c>
      <c r="EG1" s="9" t="s">
        <v>158</v>
      </c>
      <c r="EH1" s="9" t="s">
        <v>159</v>
      </c>
      <c r="EI1" s="9" t="s">
        <v>160</v>
      </c>
      <c r="EJ1" s="9" t="s">
        <v>161</v>
      </c>
      <c r="EK1" s="9" t="s">
        <v>162</v>
      </c>
      <c r="EL1" s="9" t="s">
        <v>163</v>
      </c>
      <c r="EM1" s="9" t="s">
        <v>164</v>
      </c>
      <c r="EN1" s="9" t="s">
        <v>165</v>
      </c>
      <c r="EO1" s="9" t="s">
        <v>166</v>
      </c>
      <c r="EP1" s="9" t="s">
        <v>167</v>
      </c>
      <c r="EQ1" s="9" t="s">
        <v>168</v>
      </c>
      <c r="ER1" s="9" t="s">
        <v>169</v>
      </c>
      <c r="ES1" s="9" t="s">
        <v>170</v>
      </c>
      <c r="ET1" s="9" t="s">
        <v>171</v>
      </c>
      <c r="EU1" s="9" t="s">
        <v>172</v>
      </c>
      <c r="EV1" s="9" t="s">
        <v>173</v>
      </c>
      <c r="EW1" s="9" t="s">
        <v>174</v>
      </c>
      <c r="EX1" s="9" t="s">
        <v>175</v>
      </c>
      <c r="EY1" s="9" t="s">
        <v>176</v>
      </c>
      <c r="EZ1" s="9" t="s">
        <v>177</v>
      </c>
      <c r="FA1" s="9" t="s">
        <v>178</v>
      </c>
      <c r="FB1" s="9" t="s">
        <v>179</v>
      </c>
      <c r="FC1" s="9" t="s">
        <v>180</v>
      </c>
      <c r="FD1" s="9" t="s">
        <v>181</v>
      </c>
      <c r="FE1" s="9" t="s">
        <v>182</v>
      </c>
      <c r="FF1" s="9" t="s">
        <v>183</v>
      </c>
      <c r="FG1" s="9" t="s">
        <v>184</v>
      </c>
      <c r="FH1" s="9" t="s">
        <v>185</v>
      </c>
      <c r="FI1" s="9" t="s">
        <v>186</v>
      </c>
      <c r="FJ1" s="9" t="s">
        <v>187</v>
      </c>
      <c r="FK1" s="9" t="s">
        <v>188</v>
      </c>
      <c r="FL1" s="9" t="s">
        <v>189</v>
      </c>
      <c r="FM1" s="9" t="s">
        <v>190</v>
      </c>
      <c r="FN1" s="9" t="s">
        <v>191</v>
      </c>
      <c r="FO1" s="9" t="s">
        <v>192</v>
      </c>
      <c r="FP1" s="9" t="s">
        <v>193</v>
      </c>
      <c r="FQ1" s="9" t="s">
        <v>194</v>
      </c>
      <c r="FR1" s="9" t="s">
        <v>195</v>
      </c>
      <c r="FS1" s="9" t="s">
        <v>196</v>
      </c>
      <c r="FT1" s="9" t="s">
        <v>197</v>
      </c>
      <c r="FU1" s="9" t="s">
        <v>198</v>
      </c>
      <c r="FV1" s="9" t="s">
        <v>199</v>
      </c>
      <c r="FW1" s="9" t="s">
        <v>200</v>
      </c>
      <c r="FX1" s="9" t="s">
        <v>201</v>
      </c>
      <c r="FY1" s="9" t="s">
        <v>202</v>
      </c>
      <c r="FZ1" s="9" t="s">
        <v>203</v>
      </c>
      <c r="GA1" s="9" t="s">
        <v>204</v>
      </c>
      <c r="GB1" s="9" t="s">
        <v>205</v>
      </c>
      <c r="GC1" s="9" t="s">
        <v>206</v>
      </c>
      <c r="GD1" s="9" t="s">
        <v>207</v>
      </c>
      <c r="GE1" s="9" t="s">
        <v>208</v>
      </c>
      <c r="GF1" s="9" t="s">
        <v>209</v>
      </c>
      <c r="GG1" s="9" t="s">
        <v>210</v>
      </c>
      <c r="GH1" s="9" t="s">
        <v>211</v>
      </c>
      <c r="GI1" s="9" t="s">
        <v>212</v>
      </c>
      <c r="GJ1" s="9" t="s">
        <v>213</v>
      </c>
      <c r="GK1" s="9" t="s">
        <v>214</v>
      </c>
      <c r="GL1" s="9" t="s">
        <v>215</v>
      </c>
      <c r="GM1" s="9" t="s">
        <v>216</v>
      </c>
      <c r="GN1" s="9" t="s">
        <v>217</v>
      </c>
      <c r="GO1" s="9" t="s">
        <v>218</v>
      </c>
      <c r="GP1" s="9" t="s">
        <v>219</v>
      </c>
      <c r="GQ1" s="9" t="s">
        <v>220</v>
      </c>
      <c r="GR1" s="9" t="s">
        <v>221</v>
      </c>
      <c r="GS1" s="9" t="s">
        <v>222</v>
      </c>
      <c r="GT1" s="9" t="s">
        <v>223</v>
      </c>
      <c r="GU1" s="9" t="s">
        <v>224</v>
      </c>
      <c r="GV1" s="9" t="s">
        <v>225</v>
      </c>
      <c r="GW1" s="9" t="s">
        <v>226</v>
      </c>
      <c r="GX1" s="9" t="s">
        <v>227</v>
      </c>
      <c r="GY1" s="9" t="s">
        <v>228</v>
      </c>
      <c r="GZ1" s="9" t="s">
        <v>229</v>
      </c>
      <c r="HA1" s="9" t="s">
        <v>230</v>
      </c>
      <c r="HB1" s="9" t="s">
        <v>231</v>
      </c>
      <c r="HC1" s="9" t="s">
        <v>232</v>
      </c>
      <c r="HD1" s="9" t="s">
        <v>233</v>
      </c>
      <c r="HE1" s="9" t="s">
        <v>234</v>
      </c>
      <c r="HF1" s="9" t="s">
        <v>235</v>
      </c>
      <c r="HG1" s="9" t="s">
        <v>236</v>
      </c>
      <c r="HH1" s="9" t="s">
        <v>237</v>
      </c>
      <c r="HI1" s="9" t="s">
        <v>238</v>
      </c>
      <c r="HJ1" s="9" t="s">
        <v>239</v>
      </c>
      <c r="HK1" s="9" t="s">
        <v>240</v>
      </c>
      <c r="HL1" s="9" t="s">
        <v>241</v>
      </c>
      <c r="HM1" s="9" t="s">
        <v>242</v>
      </c>
      <c r="HN1" s="9" t="s">
        <v>243</v>
      </c>
      <c r="HO1" s="9" t="s">
        <v>244</v>
      </c>
      <c r="HP1" s="9" t="s">
        <v>245</v>
      </c>
      <c r="HQ1" s="9" t="s">
        <v>246</v>
      </c>
      <c r="HR1" s="9" t="s">
        <v>247</v>
      </c>
      <c r="HS1" s="9" t="s">
        <v>248</v>
      </c>
      <c r="HT1" s="9" t="s">
        <v>249</v>
      </c>
      <c r="HU1" s="9" t="s">
        <v>250</v>
      </c>
      <c r="HV1" s="9" t="s">
        <v>251</v>
      </c>
      <c r="HW1" s="9" t="s">
        <v>252</v>
      </c>
      <c r="HX1" s="9" t="s">
        <v>253</v>
      </c>
      <c r="HY1" s="9" t="s">
        <v>254</v>
      </c>
      <c r="HZ1" s="9" t="s">
        <v>255</v>
      </c>
      <c r="IA1" s="9" t="s">
        <v>256</v>
      </c>
      <c r="IB1" s="9" t="s">
        <v>257</v>
      </c>
      <c r="IC1" s="9" t="s">
        <v>258</v>
      </c>
      <c r="ID1" s="9" t="s">
        <v>259</v>
      </c>
      <c r="IE1" s="9" t="s">
        <v>260</v>
      </c>
      <c r="IF1" s="9" t="s">
        <v>261</v>
      </c>
      <c r="IG1" s="9" t="s">
        <v>262</v>
      </c>
      <c r="IH1" s="9" t="s">
        <v>263</v>
      </c>
      <c r="II1" s="9" t="s">
        <v>264</v>
      </c>
      <c r="IJ1" s="9" t="s">
        <v>265</v>
      </c>
      <c r="IK1" s="9" t="s">
        <v>266</v>
      </c>
      <c r="IL1" s="9" t="s">
        <v>267</v>
      </c>
      <c r="IM1" s="9" t="s">
        <v>268</v>
      </c>
      <c r="IN1" s="9" t="s">
        <v>269</v>
      </c>
      <c r="IO1" s="9" t="s">
        <v>270</v>
      </c>
      <c r="IP1" s="9" t="s">
        <v>271</v>
      </c>
      <c r="IQ1" s="9" t="s">
        <v>272</v>
      </c>
      <c r="IR1" s="9" t="s">
        <v>273</v>
      </c>
      <c r="IS1" s="9" t="s">
        <v>274</v>
      </c>
      <c r="IT1" s="9" t="s">
        <v>275</v>
      </c>
      <c r="IU1" s="9" t="s">
        <v>276</v>
      </c>
      <c r="IV1" s="9" t="s">
        <v>277</v>
      </c>
    </row>
    <row r="2" spans="1:4" ht="12.75" customHeight="1">
      <c r="A2" s="43" t="s">
        <v>22</v>
      </c>
      <c r="B2" s="53"/>
      <c r="C2" s="10"/>
      <c r="D2" s="45">
        <v>303412</v>
      </c>
    </row>
    <row r="3" spans="1:4" ht="12.75" customHeight="1">
      <c r="A3" s="6"/>
      <c r="B3" s="53"/>
      <c r="C3" s="10"/>
      <c r="D3" s="46"/>
    </row>
    <row r="4" spans="1:4" ht="12.75" customHeight="1">
      <c r="A4" s="13" t="s">
        <v>287</v>
      </c>
      <c r="B4" s="53"/>
      <c r="C4" s="10"/>
      <c r="D4" s="46"/>
    </row>
    <row r="5" spans="1:4" s="17" customFormat="1" ht="12.75" customHeight="1">
      <c r="A5" s="14" t="s">
        <v>281</v>
      </c>
      <c r="B5" s="54">
        <v>30000</v>
      </c>
      <c r="C5" s="15"/>
      <c r="D5" s="47"/>
    </row>
    <row r="6" spans="1:4" s="17" customFormat="1" ht="12.75" customHeight="1">
      <c r="A6" s="14" t="s">
        <v>282</v>
      </c>
      <c r="B6" s="54">
        <v>7832</v>
      </c>
      <c r="C6" s="15"/>
      <c r="D6" s="47"/>
    </row>
    <row r="7" spans="1:4" s="17" customFormat="1" ht="12.75" customHeight="1">
      <c r="A7" s="18" t="s">
        <v>290</v>
      </c>
      <c r="B7" s="54">
        <v>2520</v>
      </c>
      <c r="C7" s="19"/>
      <c r="D7" s="48"/>
    </row>
    <row r="8" spans="1:4" s="17" customFormat="1" ht="12.75" customHeight="1">
      <c r="A8" s="18" t="s">
        <v>299</v>
      </c>
      <c r="B8" s="56">
        <v>1530</v>
      </c>
      <c r="C8" s="74"/>
      <c r="D8" s="75"/>
    </row>
    <row r="9" spans="1:4" s="17" customFormat="1" ht="12.75" customHeight="1">
      <c r="A9" s="18" t="s">
        <v>294</v>
      </c>
      <c r="B9" s="65">
        <v>30000</v>
      </c>
      <c r="C9" s="78"/>
      <c r="D9" s="79"/>
    </row>
    <row r="10" spans="1:4" s="17" customFormat="1" ht="12.75" customHeight="1">
      <c r="A10" s="21" t="s">
        <v>0</v>
      </c>
      <c r="B10" s="54"/>
      <c r="C10" s="19">
        <f>SUM(B5:B9)</f>
        <v>71882</v>
      </c>
      <c r="D10" s="48">
        <f>D2-C10</f>
        <v>231530</v>
      </c>
    </row>
    <row r="11" spans="1:4" s="17" customFormat="1" ht="12.75" customHeight="1">
      <c r="A11" s="51" t="s">
        <v>19</v>
      </c>
      <c r="B11" s="54">
        <v>70000</v>
      </c>
      <c r="C11" s="19">
        <f>B11</f>
        <v>70000</v>
      </c>
      <c r="D11" s="48">
        <f>D10-C11</f>
        <v>161530</v>
      </c>
    </row>
    <row r="12" spans="1:4" s="17" customFormat="1" ht="12.75" customHeight="1">
      <c r="A12" s="23"/>
      <c r="B12" s="54"/>
      <c r="C12" s="19"/>
      <c r="D12" s="48"/>
    </row>
    <row r="13" spans="1:4" ht="12.75" customHeight="1">
      <c r="A13" s="13" t="s">
        <v>23</v>
      </c>
      <c r="B13" s="55"/>
      <c r="C13" s="27"/>
      <c r="D13" s="46"/>
    </row>
    <row r="14" spans="1:4" s="17" customFormat="1" ht="12.75" customHeight="1">
      <c r="A14" s="14" t="s">
        <v>7</v>
      </c>
      <c r="B14" s="54">
        <v>12000</v>
      </c>
      <c r="C14" s="19"/>
      <c r="D14" s="48"/>
    </row>
    <row r="15" spans="1:4" ht="12.75" customHeight="1">
      <c r="A15" s="13" t="s">
        <v>13</v>
      </c>
      <c r="B15" s="53"/>
      <c r="C15" s="27">
        <f>SUM(B14:B14)</f>
        <v>12000</v>
      </c>
      <c r="D15" s="45">
        <f>D11-C15</f>
        <v>149530</v>
      </c>
    </row>
    <row r="16" spans="1:4" s="17" customFormat="1" ht="12.75" customHeight="1">
      <c r="A16" s="14"/>
      <c r="B16" s="56"/>
      <c r="C16" s="25"/>
      <c r="D16" s="48"/>
    </row>
    <row r="17" spans="1:4" ht="12.75" customHeight="1">
      <c r="A17" s="13" t="s">
        <v>1</v>
      </c>
      <c r="B17" s="55"/>
      <c r="C17" s="10"/>
      <c r="D17" s="46"/>
    </row>
    <row r="18" spans="1:4" s="17" customFormat="1" ht="12.75" customHeight="1">
      <c r="A18" s="14" t="s">
        <v>2</v>
      </c>
      <c r="B18" s="54">
        <v>12000</v>
      </c>
      <c r="C18" s="15"/>
      <c r="D18" s="47"/>
    </row>
    <row r="19" spans="1:4" s="17" customFormat="1" ht="12.75" customHeight="1">
      <c r="A19" s="14" t="s">
        <v>8</v>
      </c>
      <c r="B19" s="54">
        <v>12000</v>
      </c>
      <c r="C19" s="28"/>
      <c r="D19" s="48"/>
    </row>
    <row r="20" spans="1:4" s="17" customFormat="1" ht="12.75" customHeight="1">
      <c r="A20" s="14" t="s">
        <v>9</v>
      </c>
      <c r="B20" s="54">
        <v>1000</v>
      </c>
      <c r="C20" s="28"/>
      <c r="D20" s="48"/>
    </row>
    <row r="21" spans="1:4" ht="12.75" customHeight="1">
      <c r="A21" s="13" t="s">
        <v>3</v>
      </c>
      <c r="B21" s="53"/>
      <c r="C21" s="27">
        <f>SUM(B18:B20)</f>
        <v>25000</v>
      </c>
      <c r="D21" s="45">
        <f>D15-C21</f>
        <v>124530</v>
      </c>
    </row>
    <row r="22" spans="1:4" ht="12.75" customHeight="1">
      <c r="A22" s="13"/>
      <c r="B22" s="53"/>
      <c r="C22" s="24"/>
      <c r="D22" s="45"/>
    </row>
    <row r="23" spans="1:4" ht="12.75" customHeight="1">
      <c r="A23" s="1" t="s">
        <v>16</v>
      </c>
      <c r="B23" s="57"/>
      <c r="C23" s="2"/>
      <c r="D23" s="49"/>
    </row>
    <row r="24" spans="1:4" s="17" customFormat="1" ht="12.75" customHeight="1">
      <c r="A24" s="14" t="s">
        <v>284</v>
      </c>
      <c r="B24" s="56">
        <v>22230</v>
      </c>
      <c r="C24" s="25"/>
      <c r="D24" s="48"/>
    </row>
    <row r="25" spans="1:4" s="17" customFormat="1" ht="12.75" customHeight="1">
      <c r="A25" s="14" t="s">
        <v>14</v>
      </c>
      <c r="B25" s="56">
        <v>4500</v>
      </c>
      <c r="C25" s="25"/>
      <c r="D25" s="48"/>
    </row>
    <row r="26" spans="1:4" s="17" customFormat="1" ht="12.75" customHeight="1">
      <c r="A26" s="14" t="s">
        <v>25</v>
      </c>
      <c r="B26" s="56">
        <v>7500</v>
      </c>
      <c r="C26" s="25"/>
      <c r="D26" s="48"/>
    </row>
    <row r="27" spans="1:4" ht="12.75" customHeight="1">
      <c r="A27" s="13" t="s">
        <v>15</v>
      </c>
      <c r="B27" s="55"/>
      <c r="C27" s="26">
        <f>SUM(B24:B26)</f>
        <v>34230</v>
      </c>
      <c r="D27" s="45">
        <f>D21-C27</f>
        <v>90300</v>
      </c>
    </row>
    <row r="28" spans="1:4" s="17" customFormat="1" ht="12.75" customHeight="1">
      <c r="A28" s="14"/>
      <c r="B28" s="54"/>
      <c r="C28" s="28"/>
      <c r="D28" s="48"/>
    </row>
    <row r="29" spans="1:4" s="17" customFormat="1" ht="12.75" customHeight="1">
      <c r="A29" s="21" t="s">
        <v>285</v>
      </c>
      <c r="B29" s="54">
        <v>32500</v>
      </c>
      <c r="C29" s="19">
        <f>B29</f>
        <v>32500</v>
      </c>
      <c r="D29" s="48">
        <f>D27-C29</f>
        <v>57800</v>
      </c>
    </row>
    <row r="30" spans="1:4" s="17" customFormat="1" ht="12.75" customHeight="1">
      <c r="A30" s="21"/>
      <c r="B30" s="54"/>
      <c r="C30" s="19"/>
      <c r="D30" s="48"/>
    </row>
    <row r="31" spans="1:4" ht="12.75" customHeight="1">
      <c r="A31" s="13" t="s">
        <v>4</v>
      </c>
      <c r="B31" s="55"/>
      <c r="C31" s="10"/>
      <c r="D31" s="46"/>
    </row>
    <row r="32" spans="1:4" s="17" customFormat="1" ht="12.75" customHeight="1">
      <c r="A32" s="14" t="s">
        <v>5</v>
      </c>
      <c r="B32" s="54">
        <v>12000</v>
      </c>
      <c r="C32" s="15"/>
      <c r="D32" s="47"/>
    </row>
    <row r="33" spans="1:4" s="17" customFormat="1" ht="12.75" customHeight="1">
      <c r="A33" s="14" t="s">
        <v>21</v>
      </c>
      <c r="B33" s="54">
        <v>9600</v>
      </c>
      <c r="C33" s="28"/>
      <c r="D33" s="48"/>
    </row>
    <row r="34" spans="1:4" ht="12.75" customHeight="1">
      <c r="A34" s="13" t="s">
        <v>6</v>
      </c>
      <c r="B34" s="55"/>
      <c r="C34" s="27">
        <f>SUM(B32:B33)</f>
        <v>21600</v>
      </c>
      <c r="D34" s="45">
        <f>D29-C34</f>
        <v>36200</v>
      </c>
    </row>
    <row r="35" spans="1:4" ht="12.75" customHeight="1">
      <c r="A35" s="13"/>
      <c r="B35" s="55"/>
      <c r="C35" s="27"/>
      <c r="D35" s="45"/>
    </row>
    <row r="36" spans="1:4" ht="12.75" customHeight="1">
      <c r="A36" s="69" t="s">
        <v>295</v>
      </c>
      <c r="B36" s="55">
        <v>16400</v>
      </c>
      <c r="C36" s="73">
        <f>B36</f>
        <v>16400</v>
      </c>
      <c r="D36" s="45">
        <f>D34-C36</f>
        <v>19800</v>
      </c>
    </row>
    <row r="37" spans="1:4" ht="12.75" customHeight="1">
      <c r="A37" s="66"/>
      <c r="C37" s="73"/>
      <c r="D37" s="45"/>
    </row>
    <row r="38" spans="1:4" ht="12.75" customHeight="1">
      <c r="A38" s="39" t="s">
        <v>291</v>
      </c>
      <c r="B38" s="36">
        <v>2650</v>
      </c>
      <c r="C38" s="73">
        <f>B38</f>
        <v>2650</v>
      </c>
      <c r="D38" s="45">
        <f>D36-C38</f>
        <v>17150</v>
      </c>
    </row>
    <row r="39" spans="3:4" ht="12.75" customHeight="1">
      <c r="C39" s="73"/>
      <c r="D39" s="45"/>
    </row>
    <row r="40" spans="1:4" ht="12.75" customHeight="1">
      <c r="A40" s="39" t="s">
        <v>278</v>
      </c>
      <c r="B40" s="55">
        <v>10000</v>
      </c>
      <c r="C40" s="73">
        <f>B40</f>
        <v>10000</v>
      </c>
      <c r="D40" s="45">
        <f>D38-C40</f>
        <v>7150</v>
      </c>
    </row>
    <row r="41" spans="3:4" ht="12.75" customHeight="1">
      <c r="C41" s="67"/>
      <c r="D41" s="68"/>
    </row>
    <row r="42" spans="1:4" s="32" customFormat="1" ht="12.75" customHeight="1">
      <c r="A42" s="29" t="s">
        <v>286</v>
      </c>
      <c r="B42" s="58"/>
      <c r="C42" s="30"/>
      <c r="D42" s="50">
        <f>D40</f>
        <v>7150</v>
      </c>
    </row>
    <row r="43" spans="1:4" ht="30" customHeight="1">
      <c r="A43" s="61" t="s">
        <v>298</v>
      </c>
      <c r="B43" s="80" t="s">
        <v>302</v>
      </c>
      <c r="C43" s="34"/>
      <c r="D43" s="35"/>
    </row>
    <row r="44" spans="1:4" ht="12.75" customHeight="1">
      <c r="A44" s="33" t="s">
        <v>17</v>
      </c>
      <c r="B44" s="59">
        <v>20000</v>
      </c>
      <c r="C44" s="81" t="s">
        <v>305</v>
      </c>
      <c r="D44" s="35"/>
    </row>
    <row r="45" spans="1:4" ht="15">
      <c r="A45" s="33" t="s">
        <v>293</v>
      </c>
      <c r="B45" s="59">
        <v>2000</v>
      </c>
      <c r="C45" s="36"/>
      <c r="D45" s="37"/>
    </row>
    <row r="46" spans="1:4" ht="15">
      <c r="A46" s="33" t="s">
        <v>20</v>
      </c>
      <c r="B46" s="59">
        <v>47000</v>
      </c>
      <c r="C46" s="36"/>
      <c r="D46" s="37"/>
    </row>
    <row r="47" spans="1:4" ht="15">
      <c r="A47" s="33" t="s">
        <v>280</v>
      </c>
      <c r="B47" s="59">
        <v>17030</v>
      </c>
      <c r="C47" s="41" t="s">
        <v>303</v>
      </c>
      <c r="D47" s="37"/>
    </row>
    <row r="48" spans="1:4" ht="12.75" customHeight="1">
      <c r="A48" s="33" t="s">
        <v>18</v>
      </c>
      <c r="B48" s="59">
        <v>49500</v>
      </c>
      <c r="C48" s="34"/>
      <c r="D48" s="35"/>
    </row>
    <row r="49" spans="1:4" ht="12.75" customHeight="1">
      <c r="A49" s="33" t="s">
        <v>279</v>
      </c>
      <c r="B49" s="59">
        <v>45000</v>
      </c>
      <c r="C49" s="34"/>
      <c r="D49" s="35"/>
    </row>
    <row r="50" spans="2:4" s="33" customFormat="1" ht="15.75" customHeight="1">
      <c r="B50" s="59"/>
      <c r="C50" s="38"/>
      <c r="D50" s="39"/>
    </row>
    <row r="51" spans="3:4" ht="15">
      <c r="C51" s="36"/>
      <c r="D51" s="37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Babbitt</dc:creator>
  <cp:keywords/>
  <dc:description/>
  <cp:lastModifiedBy>Stapp, Jennie</cp:lastModifiedBy>
  <cp:lastPrinted>2012-02-22T00:34:24Z</cp:lastPrinted>
  <dcterms:created xsi:type="dcterms:W3CDTF">2011-02-07T18:04:00Z</dcterms:created>
  <dcterms:modified xsi:type="dcterms:W3CDTF">2012-05-21T22:27:35Z</dcterms:modified>
  <cp:category/>
  <cp:version/>
  <cp:contentType/>
  <cp:contentStatus/>
</cp:coreProperties>
</file>