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2009 LSTA at 241,000 not assign" sheetId="1" r:id="rId1"/>
    <sheet name="2009 LSTA OCLC G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<sst xmlns="http://schemas.openxmlformats.org/spreadsheetml/2006/main" count="47" uniqueCount="43">
  <si>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Total 2009 LSTA not assigned</t>
  </si>
  <si>
    <t>$90,000 + additional $151,000</t>
  </si>
  <si>
    <t>MSC New Libraries (all)</t>
  </si>
  <si>
    <t>Total $$ amount needed based on SirsiDynix Quotes</t>
  </si>
  <si>
    <t xml:space="preserve">Remaining LSTA </t>
  </si>
  <si>
    <t>Early Learning Statewide Initiative</t>
  </si>
  <si>
    <t>Consultant OR Workshops</t>
  </si>
  <si>
    <t>Collections ($100/library/90 libraries)</t>
  </si>
  <si>
    <t>Marketing material</t>
  </si>
  <si>
    <t>Total Proposed: Early Learning Statewide Initiative</t>
  </si>
  <si>
    <t>Remaining LSTA</t>
  </si>
  <si>
    <t>MSL Marketing (Other projects)</t>
  </si>
  <si>
    <t>FWP, Headstart,other partnerships</t>
  </si>
  <si>
    <t>MontanaLibrary2Go FY2010</t>
  </si>
  <si>
    <t>5 additional libraries OverDrive Fee/$1500 each</t>
  </si>
  <si>
    <t>TOTAL Proposed: MontanaLibrary2Go FY2010</t>
  </si>
  <si>
    <t>HeritageQuest FY2010</t>
  </si>
  <si>
    <t>WorldCat Local/Navigator Pilot</t>
  </si>
  <si>
    <t>OCLC Group Service FY2010/MSL</t>
  </si>
  <si>
    <t>15 SU WC/Group Catalog</t>
  </si>
  <si>
    <t>CONTENTdm LSTA</t>
  </si>
  <si>
    <t>QuestionPoint 24/7</t>
  </si>
  <si>
    <t>TOTAL GS FY10/MSL</t>
  </si>
  <si>
    <t>Other Statewide Project Options</t>
  </si>
  <si>
    <t>Newspaper digitization/online subscriptions (ProQuest/Newspaper Archive/BCR/Olive/</t>
  </si>
  <si>
    <t>Online Homework Tool (Tutor.com, Brainfuse)</t>
  </si>
  <si>
    <t>Estimated Total Cost</t>
  </si>
  <si>
    <t>$75,000-$100,000</t>
  </si>
  <si>
    <t>$45,000-$85,000</t>
  </si>
  <si>
    <t>Traveling Digitization 3 Laptops/ 3 Scanners</t>
  </si>
  <si>
    <t>Libraries (Software)</t>
  </si>
  <si>
    <t>FY2010 OverDrive Hosting Fee</t>
  </si>
  <si>
    <t>5% increase at renewal of current package: $32,025.  Public Libraries: $17,025</t>
  </si>
  <si>
    <t>HeritageQuest All Publics</t>
  </si>
  <si>
    <t>HeritageQuest Statewide (Publics/Academics/Special)</t>
  </si>
  <si>
    <t>MSL Digital Library Div</t>
  </si>
  <si>
    <t>MT Historical</t>
  </si>
  <si>
    <t>2009 LSTA</t>
  </si>
  <si>
    <t>Other Contribution to Total</t>
  </si>
  <si>
    <t>Amount</t>
  </si>
  <si>
    <t>Total CONTENTdm</t>
  </si>
  <si>
    <t>Total QuestionPoint</t>
  </si>
  <si>
    <t>OCLC Overage FY09:  TO COME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</si>
</sst>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42" fontId="0" fillId="0" borderId="0" xfId="0" applyNumberFormat="1" applyAlignment="1">
      <alignment/>
    </xf>
    <xf numFmtId="0" fontId="1" fillId="0" borderId="0" xfId="0" applyFont="1" applyAlignment="1">
      <alignment wrapText="1"/>
    </xf>
    <xf numFmtId="42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42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42" fontId="3" fillId="0" borderId="0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42" fontId="2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2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42" fontId="0" fillId="0" borderId="0" xfId="0" applyNumberFormat="1" applyFont="1" applyAlignment="1">
      <alignment/>
    </xf>
    <xf numFmtId="42" fontId="0" fillId="0" borderId="0" xfId="0" applyNumberFormat="1" applyAlignment="1">
      <alignment wrapText="1"/>
    </xf>
    <xf numFmtId="4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28.8515625" style="0" customWidth="1"/>
    <col min="2" max="2" width="22.28125" style="0" customWidth="1"/>
    <col min="3" max="3" width="32.57421875" style="1" customWidth="1"/>
  </cols>
  <sheetData>
    <row r="1" spans="1:2" ht="12.75">
      <c r="A1" s="1"/>
      <c r="B1" s="2"/>
    </row>
    <row r="2" spans="1:3" ht="12.75">
      <c r="A2" s="3" t="s">
        <v>0</v>
      </c>
      <c r="B2" s="4">
        <v>241000</v>
      </c>
      <c r="C2" s="1" t="s">
        <v>1</v>
      </c>
    </row>
    <row r="3" spans="1:3" ht="25.5">
      <c r="A3" s="13" t="s">
        <v>2</v>
      </c>
      <c r="B3" s="14">
        <v>153961</v>
      </c>
      <c r="C3" s="1" t="s">
        <v>3</v>
      </c>
    </row>
    <row r="4" spans="1:2" ht="12.75">
      <c r="A4" s="11" t="s">
        <v>4</v>
      </c>
      <c r="B4" s="12">
        <f>B2-B3</f>
        <v>87039</v>
      </c>
    </row>
    <row r="5" spans="1:2" ht="12.75">
      <c r="A5" s="1"/>
      <c r="B5" s="2"/>
    </row>
    <row r="6" spans="1:3" ht="25.5">
      <c r="A6" s="1" t="s">
        <v>5</v>
      </c>
      <c r="B6" s="2">
        <v>3000</v>
      </c>
      <c r="C6" s="1" t="s">
        <v>6</v>
      </c>
    </row>
    <row r="7" spans="1:3" ht="12.75">
      <c r="A7" s="1"/>
      <c r="B7" s="2">
        <v>9000</v>
      </c>
      <c r="C7" s="1" t="s">
        <v>7</v>
      </c>
    </row>
    <row r="8" spans="1:3" ht="12.75">
      <c r="A8" s="1"/>
      <c r="B8" s="2">
        <v>6500</v>
      </c>
      <c r="C8" s="1" t="s">
        <v>8</v>
      </c>
    </row>
    <row r="9" spans="1:2" ht="25.5">
      <c r="A9" s="13" t="s">
        <v>9</v>
      </c>
      <c r="B9" s="14">
        <f>SUM(B6:B8)</f>
        <v>18500</v>
      </c>
    </row>
    <row r="10" spans="1:2" ht="12.75">
      <c r="A10" s="9" t="s">
        <v>10</v>
      </c>
      <c r="B10" s="8">
        <f>B4-B9</f>
        <v>68539</v>
      </c>
    </row>
    <row r="11" spans="1:2" ht="12.75">
      <c r="A11" s="1"/>
      <c r="B11" s="2"/>
    </row>
    <row r="12" spans="1:3" ht="12.75">
      <c r="A12" s="15" t="s">
        <v>11</v>
      </c>
      <c r="B12" s="14">
        <v>5200</v>
      </c>
      <c r="C12" s="1" t="s">
        <v>12</v>
      </c>
    </row>
    <row r="13" spans="1:2" ht="12.75">
      <c r="A13" s="9" t="s">
        <v>10</v>
      </c>
      <c r="B13" s="8">
        <f>B4-B9-B12</f>
        <v>63339</v>
      </c>
    </row>
    <row r="14" spans="1:2" ht="12.75">
      <c r="A14" s="1"/>
      <c r="B14" s="2"/>
    </row>
    <row r="15" spans="1:3" ht="12.75">
      <c r="A15" s="1" t="s">
        <v>13</v>
      </c>
      <c r="B15" s="2">
        <v>12000</v>
      </c>
      <c r="C15" s="1" t="s">
        <v>31</v>
      </c>
    </row>
    <row r="16" spans="1:3" ht="25.5">
      <c r="A16" s="1"/>
      <c r="B16" s="2">
        <v>7500</v>
      </c>
      <c r="C16" s="1" t="s">
        <v>14</v>
      </c>
    </row>
    <row r="17" spans="1:2" ht="25.5">
      <c r="A17" s="13" t="s">
        <v>15</v>
      </c>
      <c r="B17" s="14">
        <f>SUM(B15:B16)</f>
        <v>19500</v>
      </c>
    </row>
    <row r="18" spans="1:2" ht="12.75">
      <c r="A18" s="9" t="s">
        <v>10</v>
      </c>
      <c r="B18" s="8">
        <f>B4-B9-B12-B17</f>
        <v>43839</v>
      </c>
    </row>
    <row r="19" spans="1:2" ht="12.75">
      <c r="A19" s="1"/>
      <c r="B19" s="2"/>
    </row>
    <row r="20" spans="1:3" ht="38.25">
      <c r="A20" s="15" t="s">
        <v>16</v>
      </c>
      <c r="B20" s="14">
        <v>15000</v>
      </c>
      <c r="C20" s="1" t="s">
        <v>32</v>
      </c>
    </row>
    <row r="21" spans="1:2" ht="12.75">
      <c r="A21" s="9" t="s">
        <v>10</v>
      </c>
      <c r="B21" s="8">
        <f>B4-B9-B12-B17-B20</f>
        <v>28839</v>
      </c>
    </row>
    <row r="22" spans="1:2" ht="12.75">
      <c r="A22" s="1"/>
      <c r="B22" s="2"/>
    </row>
    <row r="23" spans="1:2" ht="12.75">
      <c r="A23" s="15" t="s">
        <v>17</v>
      </c>
      <c r="B23" s="14">
        <v>28839</v>
      </c>
    </row>
    <row r="24" spans="1:2" ht="12.75">
      <c r="A24" s="9" t="s">
        <v>10</v>
      </c>
      <c r="B24" s="8">
        <f>B4-B9-B12-B17-B20-B23</f>
        <v>0</v>
      </c>
    </row>
    <row r="27" spans="1:2" ht="12.75">
      <c r="A27" s="7" t="s">
        <v>23</v>
      </c>
      <c r="B27" s="17" t="s">
        <v>26</v>
      </c>
    </row>
    <row r="28" spans="1:2" ht="12.75">
      <c r="A28" s="18" t="s">
        <v>33</v>
      </c>
      <c r="B28" s="19">
        <v>32025</v>
      </c>
    </row>
    <row r="29" spans="1:2" ht="25.5">
      <c r="A29" s="18" t="s">
        <v>34</v>
      </c>
      <c r="B29" s="19">
        <v>80000</v>
      </c>
    </row>
    <row r="30" spans="1:2" ht="25.5">
      <c r="A30" s="5" t="s">
        <v>25</v>
      </c>
      <c r="B30" s="16" t="s">
        <v>27</v>
      </c>
    </row>
    <row r="31" spans="1:2" ht="51">
      <c r="A31" s="1" t="s">
        <v>24</v>
      </c>
      <c r="B31" s="16" t="s">
        <v>28</v>
      </c>
    </row>
    <row r="32" spans="1:2" ht="25.5">
      <c r="A32" s="1" t="s">
        <v>29</v>
      </c>
      <c r="B32" s="2">
        <v>12000</v>
      </c>
    </row>
    <row r="33" ht="12.75">
      <c r="A33" s="1"/>
    </row>
    <row r="34" ht="12.75">
      <c r="A34" s="1"/>
    </row>
    <row r="35" ht="12.75">
      <c r="A3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7" sqref="E7"/>
    </sheetView>
  </sheetViews>
  <sheetFormatPr defaultColWidth="9.140625" defaultRowHeight="12.75"/>
  <cols>
    <col min="1" max="1" width="29.00390625" style="0" customWidth="1"/>
    <col min="2" max="2" width="11.57421875" style="0" customWidth="1"/>
    <col min="3" max="3" width="22.8515625" style="1" customWidth="1"/>
    <col min="5" max="5" width="19.421875" style="0" customWidth="1"/>
  </cols>
  <sheetData>
    <row r="1" spans="1:6" ht="12.75" customHeight="1">
      <c r="A1" s="10" t="s">
        <v>18</v>
      </c>
      <c r="B1" s="21" t="s">
        <v>37</v>
      </c>
      <c r="C1" s="1" t="s">
        <v>38</v>
      </c>
      <c r="D1" s="1" t="s">
        <v>39</v>
      </c>
      <c r="E1" s="1"/>
      <c r="F1" s="1"/>
    </row>
    <row r="2" spans="1:6" ht="12.75" customHeight="1">
      <c r="A2" s="1" t="s">
        <v>19</v>
      </c>
      <c r="B2" s="2">
        <v>58811</v>
      </c>
      <c r="D2" s="1"/>
      <c r="E2" s="1"/>
      <c r="F2" s="1"/>
    </row>
    <row r="3" spans="1:6" ht="12.75" customHeight="1">
      <c r="A3" s="1" t="s">
        <v>20</v>
      </c>
      <c r="B3" s="2">
        <v>4162</v>
      </c>
      <c r="C3" s="1" t="s">
        <v>35</v>
      </c>
      <c r="D3" s="20">
        <v>2400</v>
      </c>
      <c r="E3" s="20"/>
      <c r="F3" s="20"/>
    </row>
    <row r="4" spans="1:6" ht="12.75" customHeight="1">
      <c r="A4" s="1"/>
      <c r="B4" s="2"/>
      <c r="C4" s="20" t="s">
        <v>36</v>
      </c>
      <c r="D4" s="20">
        <v>6562</v>
      </c>
      <c r="E4" s="20"/>
      <c r="F4" s="20"/>
    </row>
    <row r="5" spans="1:6" ht="12.75" customHeight="1">
      <c r="A5" s="1" t="s">
        <v>40</v>
      </c>
      <c r="C5" s="20"/>
      <c r="D5" s="20"/>
      <c r="E5" s="2">
        <f>SUM(B3+D3+D4)</f>
        <v>13124</v>
      </c>
      <c r="F5" s="20"/>
    </row>
    <row r="6" spans="1:6" ht="12.75" customHeight="1">
      <c r="A6" s="1" t="s">
        <v>21</v>
      </c>
      <c r="B6" s="19">
        <v>9268</v>
      </c>
      <c r="C6" s="1" t="s">
        <v>30</v>
      </c>
      <c r="D6" s="20">
        <v>6975</v>
      </c>
      <c r="E6" s="2"/>
      <c r="F6" s="20"/>
    </row>
    <row r="7" spans="1:5" ht="12.75" customHeight="1">
      <c r="A7" s="1" t="s">
        <v>41</v>
      </c>
      <c r="B7" s="2"/>
      <c r="E7" s="2">
        <f>SUM(B6+D6)</f>
        <v>16243</v>
      </c>
    </row>
    <row r="8" spans="1:2" ht="12.75" customHeight="1">
      <c r="A8" s="1"/>
      <c r="B8" s="2"/>
    </row>
    <row r="9" spans="1:2" ht="12.75" customHeight="1">
      <c r="A9" s="1"/>
      <c r="B9" s="2"/>
    </row>
    <row r="10" spans="1:2" ht="12.75" customHeight="1">
      <c r="A10" s="10" t="s">
        <v>22</v>
      </c>
      <c r="B10" s="6">
        <f>SUM(B2:B6)</f>
        <v>72241</v>
      </c>
    </row>
    <row r="11" ht="12.75" customHeight="1"/>
    <row r="12" ht="12.75" customHeight="1"/>
    <row r="13" spans="1:2" ht="12.75" customHeight="1">
      <c r="A13" s="1" t="s">
        <v>42</v>
      </c>
      <c r="B13" s="2">
        <v>7623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cw9517</dc:creator>
  <cp:keywords/>
  <dc:description/>
  <cp:lastModifiedBy>cw9517</cp:lastModifiedBy>
  <dcterms:created xsi:type="dcterms:W3CDTF">2009-03-30T17:46:20Z</dcterms:created>
  <dcterms:modified xsi:type="dcterms:W3CDTF">2009-03-31T18:20:52Z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